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10800" yWindow="460" windowWidth="27600" windowHeight="19560" activeTab="5"/>
  </bookViews>
  <sheets>
    <sheet name="Hoja1" sheetId="1" r:id="rId1"/>
    <sheet name="Gráfico 1" sheetId="2" r:id="rId2"/>
    <sheet name="Gráfico 2" sheetId="4" r:id="rId3"/>
    <sheet name="Gráfico 3" sheetId="5" r:id="rId4"/>
    <sheet name="Gráfico 4" sheetId="6" r:id="rId5"/>
    <sheet name="Gráfico 5" sheetId="7" r:id="rId6"/>
    <sheet name="Gráfico 6" sheetId="8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8" l="1"/>
  <c r="J15" i="8"/>
  <c r="G15" i="8"/>
  <c r="H14" i="8"/>
  <c r="J14" i="8"/>
  <c r="G14" i="8"/>
  <c r="H13" i="8"/>
  <c r="J13" i="8"/>
  <c r="G13" i="8"/>
  <c r="H12" i="8"/>
  <c r="J12" i="8"/>
  <c r="G12" i="8"/>
  <c r="H11" i="8"/>
  <c r="J11" i="8"/>
  <c r="G11" i="8"/>
  <c r="H10" i="8"/>
  <c r="J10" i="8"/>
  <c r="G10" i="8"/>
  <c r="H9" i="8"/>
  <c r="J9" i="8"/>
  <c r="G9" i="8"/>
  <c r="H8" i="8"/>
  <c r="J8" i="8"/>
  <c r="G8" i="8"/>
  <c r="H7" i="8"/>
  <c r="J7" i="8"/>
  <c r="G7" i="8"/>
  <c r="H6" i="8"/>
  <c r="J6" i="8"/>
  <c r="G6" i="8"/>
  <c r="H5" i="8"/>
  <c r="J5" i="8"/>
  <c r="G5" i="8"/>
  <c r="H4" i="8"/>
  <c r="J4" i="8"/>
  <c r="G4" i="8"/>
  <c r="H3" i="8"/>
  <c r="J3" i="8"/>
  <c r="G3" i="8"/>
  <c r="H7" i="7"/>
  <c r="J7" i="7"/>
  <c r="G7" i="7"/>
  <c r="H6" i="7"/>
  <c r="J6" i="7"/>
  <c r="G6" i="7"/>
  <c r="H5" i="7"/>
  <c r="J5" i="7"/>
  <c r="G5" i="7"/>
  <c r="H4" i="7"/>
  <c r="J4" i="7"/>
  <c r="G4" i="7"/>
  <c r="H3" i="7"/>
  <c r="J3" i="7"/>
  <c r="G3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L18" i="6"/>
  <c r="H18" i="6"/>
  <c r="K18" i="6"/>
  <c r="L17" i="6"/>
  <c r="H17" i="6"/>
  <c r="K17" i="6"/>
  <c r="L16" i="6"/>
  <c r="H16" i="6"/>
  <c r="K16" i="6"/>
  <c r="L15" i="6"/>
  <c r="H15" i="6"/>
  <c r="K15" i="6"/>
  <c r="L14" i="6"/>
  <c r="H14" i="6"/>
  <c r="K14" i="6"/>
  <c r="L13" i="6"/>
  <c r="H13" i="6"/>
  <c r="K13" i="6"/>
  <c r="L12" i="6"/>
  <c r="H12" i="6"/>
  <c r="K12" i="6"/>
  <c r="L11" i="6"/>
  <c r="H11" i="6"/>
  <c r="K11" i="6"/>
  <c r="L10" i="6"/>
  <c r="H10" i="6"/>
  <c r="K10" i="6"/>
  <c r="L9" i="6"/>
  <c r="H9" i="6"/>
  <c r="K9" i="6"/>
  <c r="L8" i="6"/>
  <c r="H8" i="6"/>
  <c r="K8" i="6"/>
  <c r="L7" i="6"/>
  <c r="H7" i="6"/>
  <c r="K7" i="6"/>
  <c r="L6" i="6"/>
  <c r="H6" i="6"/>
  <c r="K6" i="6"/>
  <c r="L5" i="6"/>
  <c r="H5" i="6"/>
  <c r="K5" i="6"/>
  <c r="K20" i="5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6" i="2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8" i="1"/>
</calcChain>
</file>

<file path=xl/sharedStrings.xml><?xml version="1.0" encoding="utf-8"?>
<sst xmlns="http://schemas.openxmlformats.org/spreadsheetml/2006/main" count="362" uniqueCount="141">
  <si>
    <t>Régimen presencial</t>
  </si>
  <si>
    <t>De 16 y menos años</t>
  </si>
  <si>
    <t>De 17 años</t>
  </si>
  <si>
    <t>De 18 años</t>
  </si>
  <si>
    <t>De 19 años</t>
  </si>
  <si>
    <t>De 20 años</t>
  </si>
  <si>
    <t>De 21 años</t>
  </si>
  <si>
    <t>De 22 años</t>
  </si>
  <si>
    <t>De 23 años</t>
  </si>
  <si>
    <t>De 24 años</t>
  </si>
  <si>
    <t>De 25 años</t>
  </si>
  <si>
    <t>De 26 años</t>
  </si>
  <si>
    <t>De 27 años</t>
  </si>
  <si>
    <t>De 28 años</t>
  </si>
  <si>
    <t>De 29 años</t>
  </si>
  <si>
    <t>De 30 a 34 años</t>
  </si>
  <si>
    <t>De 35 a 39 años</t>
  </si>
  <si>
    <t>De 40 y más años</t>
  </si>
  <si>
    <t>Hombres</t>
  </si>
  <si>
    <t>   TOTAL</t>
  </si>
  <si>
    <t>   ACTIVIDADES FÍSICAS Y DEPORTIVAS</t>
  </si>
  <si>
    <t>   ADMINISTRACIÓN Y GESTIÓN</t>
  </si>
  <si>
    <t>   AGRARIA</t>
  </si>
  <si>
    <t>   ARTES GRÁFICAS</t>
  </si>
  <si>
    <t>   ARTES Y ARTESANÍAS</t>
  </si>
  <si>
    <t>.</t>
  </si>
  <si>
    <t>   COMERCIO Y MARKETING</t>
  </si>
  <si>
    <t>   EDIFICACIÓN Y OBRA CIVIL</t>
  </si>
  <si>
    <t>   ELECTRICIDAD Y ELECTRÓNICA</t>
  </si>
  <si>
    <t>   ENERGÍA Y AGUA</t>
  </si>
  <si>
    <t>   FABRICACIÓN MECÁNICA</t>
  </si>
  <si>
    <t>   HOSTELERÍA Y TURISMO</t>
  </si>
  <si>
    <t>   IMAGEN PERSONAL</t>
  </si>
  <si>
    <t>   IMAGEN Y SONIDO</t>
  </si>
  <si>
    <t>   INDUSTRIAS ALIMENTARIAS</t>
  </si>
  <si>
    <t>   INDUSTRIAS EXTRACTIVAS</t>
  </si>
  <si>
    <t>   INFORMÁTICA Y COMUNICACIONES</t>
  </si>
  <si>
    <t>   INSTALACIÓN Y MANTENIMIENTO</t>
  </si>
  <si>
    <t>   MADERA, MUEBLE Y CORCHO</t>
  </si>
  <si>
    <t>   MARÍTIMO-PESQUERA</t>
  </si>
  <si>
    <t>   QUÍMICA</t>
  </si>
  <si>
    <t>   SANIDAD</t>
  </si>
  <si>
    <t>   SEGURIDAD Y MEDIO AMBIENTE</t>
  </si>
  <si>
    <t>   SERVICIOS SOCIOCULTURALES Y A LA COMUNIDAD</t>
  </si>
  <si>
    <t>   TEXTIL, CONFECCIÓN Y PIEL</t>
  </si>
  <si>
    <t>   TRANSPORTE Y MANTENIMIENTO DE VEHÍCULOS</t>
  </si>
  <si>
    <t>   VIDRIO Y CERÁMICA</t>
  </si>
  <si>
    <t>   NO DISTRIBUIDO POR FAMILIA</t>
  </si>
  <si>
    <t>Mujeres</t>
  </si>
  <si>
    <t>Grado medio</t>
  </si>
  <si>
    <t>Grado superior</t>
  </si>
  <si>
    <t>   Actividades físicas y deportivas</t>
  </si>
  <si>
    <t>   Administración y gestión</t>
  </si>
  <si>
    <t>   Agraria</t>
  </si>
  <si>
    <t>   Artes gráficas</t>
  </si>
  <si>
    <t>   Comercio y marketing</t>
  </si>
  <si>
    <t>   Edificación y obra civil</t>
  </si>
  <si>
    <t>   Electricidad y electrónica</t>
  </si>
  <si>
    <t>   Fabricación mecánica</t>
  </si>
  <si>
    <t>   Hostelería y turismo</t>
  </si>
  <si>
    <t>   Imagen personal</t>
  </si>
  <si>
    <t>   Imagen y sonido</t>
  </si>
  <si>
    <t>   Industrias alimentarias</t>
  </si>
  <si>
    <t>   Informática y comunicaciones</t>
  </si>
  <si>
    <t>   Instalación y mantenimiento</t>
  </si>
  <si>
    <t>   Madera, mueble y corcho</t>
  </si>
  <si>
    <t>   Marítimo-pesquera</t>
  </si>
  <si>
    <t>   Química</t>
  </si>
  <si>
    <t>   Sanidad</t>
  </si>
  <si>
    <t>   Servicios socioculturales y a la comunidad</t>
  </si>
  <si>
    <t>   Textil, confección y piel</t>
  </si>
  <si>
    <t>   Transporte y mantenimiento de vehículos</t>
  </si>
  <si>
    <t>   Vidrio y cerámica</t>
  </si>
  <si>
    <t>   Artes y artesanías</t>
  </si>
  <si>
    <t>   Energía y agua</t>
  </si>
  <si>
    <t>   Seguridad y medio ambiente</t>
  </si>
  <si>
    <t>Construcciones metalicas</t>
  </si>
  <si>
    <t>Edificación y obra civil</t>
  </si>
  <si>
    <t>Electromecanica de vehiculos</t>
  </si>
  <si>
    <t>Electromecánica de vehículos</t>
  </si>
  <si>
    <t>Automoción</t>
  </si>
  <si>
    <t>Construcción</t>
  </si>
  <si>
    <t>Madeira e moble</t>
  </si>
  <si>
    <t>Delineación</t>
  </si>
  <si>
    <t>Carrocería</t>
  </si>
  <si>
    <t>Mantenimiento de equipos industriales</t>
  </si>
  <si>
    <t>Produccion por mecanizado</t>
  </si>
  <si>
    <t>Producción por mecanizado</t>
  </si>
  <si>
    <t>Equipos e instalacións electrotécnicas</t>
  </si>
  <si>
    <t>Carpinteria</t>
  </si>
  <si>
    <t>Carpintería</t>
  </si>
  <si>
    <t>Planificación de obras</t>
  </si>
  <si>
    <t>Equipos electrónicos de consumo</t>
  </si>
  <si>
    <t>Construcciones metálicas</t>
  </si>
  <si>
    <t>Equipos e instalaciones electrotécnicas</t>
  </si>
  <si>
    <t>Curriculo del CFP</t>
  </si>
  <si>
    <t>1.- Valora si este ciclo formativo tiene en cuenta su diseño y programacion general</t>
  </si>
  <si>
    <t>La situacion laboral actual de la mujer</t>
  </si>
  <si>
    <t>Prácticas formativas</t>
  </si>
  <si>
    <t>Los estereotipos</t>
  </si>
  <si>
    <t>Clima de igualdad</t>
  </si>
  <si>
    <t>Las desigualdades de género</t>
  </si>
  <si>
    <t>Centros no sexistas</t>
  </si>
  <si>
    <t>Las barreras</t>
  </si>
  <si>
    <t>Programas actualizados</t>
  </si>
  <si>
    <t>Posibilidades de inserción</t>
  </si>
  <si>
    <t>Igualdad de oportunidades</t>
  </si>
  <si>
    <t>Necesidades de alumnas</t>
  </si>
  <si>
    <t>Metodología proigualdad</t>
  </si>
  <si>
    <t>La orientación profesional</t>
  </si>
  <si>
    <t>Necesidades de las alumnas</t>
  </si>
  <si>
    <t>Enfoque más femenino</t>
  </si>
  <si>
    <t>La situación laboral actual de la mujer</t>
  </si>
  <si>
    <t>Practicas formativas</t>
  </si>
  <si>
    <t>2.- Valora si los contenidos del ciclo …</t>
  </si>
  <si>
    <t>Promueven la igualdad</t>
  </si>
  <si>
    <t>Explican las barreras</t>
  </si>
  <si>
    <t>Trabajan las causas de ds</t>
  </si>
  <si>
    <t>Trabajan causas de desigualdad</t>
  </si>
  <si>
    <t>Dificultades de inserción</t>
  </si>
  <si>
    <t>Acciones y ploiticas igualdad</t>
  </si>
  <si>
    <t>Acciones y políticas de igualdad</t>
  </si>
  <si>
    <t>3.- Valora si en la programacion de  tus modulos formativos se tiene en cuenta:</t>
  </si>
  <si>
    <t>Se comentan los temas a tratar</t>
  </si>
  <si>
    <t>Criterios de evaluación</t>
  </si>
  <si>
    <t>Las horas prácticas</t>
  </si>
  <si>
    <t>Trabajos indv. o grupales</t>
  </si>
  <si>
    <t>Otras temáticas</t>
  </si>
  <si>
    <t>Criterios de evaluacion</t>
  </si>
  <si>
    <t>Instrumentos, procesos y evaluación</t>
  </si>
  <si>
    <t>Instrumentos, procesos y momentos de evaluacion.</t>
  </si>
  <si>
    <t>Procesos metodológicos</t>
  </si>
  <si>
    <t>Se alcanzan objetivos</t>
  </si>
  <si>
    <t>Programacióm módulos</t>
  </si>
  <si>
    <t>Eficacia y satisfacción alumnos</t>
  </si>
  <si>
    <t>Se adaptan contenidos</t>
  </si>
  <si>
    <t>Los docentes modifican contenidos</t>
  </si>
  <si>
    <t>Contenidos igualdad</t>
  </si>
  <si>
    <t>Trabajos individuales o grupales</t>
  </si>
  <si>
    <t>Programación de módulos</t>
  </si>
  <si>
    <t>Contenidos de igualdad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</si>
</sst>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8.8000000000000007"/>
      <color rgb="FF126985"/>
      <name val="Arial"/>
      <family val="2"/>
    </font>
    <font>
      <b/>
      <sz val="7.7"/>
      <color rgb="FF126985"/>
      <name val="Arial"/>
      <family val="2"/>
    </font>
    <font>
      <sz val="7.7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7.5"/>
      <color rgb="FF126985"/>
      <name val="Arial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6D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right" vertical="center" indent="1"/>
    </xf>
    <xf numFmtId="0" fontId="2" fillId="3" borderId="0" xfId="0" applyFont="1" applyFill="1" applyAlignment="1">
      <alignment horizontal="left" vertical="center" indent="1"/>
    </xf>
    <xf numFmtId="2" fontId="0" fillId="0" borderId="0" xfId="0" applyNumberFormat="1"/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" fillId="3" borderId="0" xfId="0" applyFont="1" applyFill="1" applyAlignment="1">
      <alignment horizontal="left" vertical="center" wrapText="1" indent="1"/>
    </xf>
    <xf numFmtId="0" fontId="8" fillId="3" borderId="0" xfId="0" applyFont="1" applyFill="1" applyAlignment="1">
      <alignment horizontal="left" vertical="center" inden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/>
    <xf numFmtId="9" fontId="0" fillId="0" borderId="0" xfId="1" applyFont="1"/>
    <xf numFmtId="0" fontId="12" fillId="0" borderId="0" xfId="0" applyFont="1"/>
    <xf numFmtId="0" fontId="1" fillId="3" borderId="0" xfId="0" applyFont="1" applyFill="1" applyAlignment="1">
      <alignment horizontal="left" vertical="center" wrapText="1" indent="1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1'!$C$5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'Gráfico 1'!$B$6:$B$27</c:f>
              <c:strCache>
                <c:ptCount val="22"/>
                <c:pt idx="0">
                  <c:v>   Actividades físicas y deportivas</c:v>
                </c:pt>
                <c:pt idx="1">
                  <c:v>   Administración y gestión</c:v>
                </c:pt>
                <c:pt idx="2">
                  <c:v>   Agraria</c:v>
                </c:pt>
                <c:pt idx="3">
                  <c:v>   Artes gráficas</c:v>
                </c:pt>
                <c:pt idx="4">
                  <c:v>   Comercio y marketing</c:v>
                </c:pt>
                <c:pt idx="5">
                  <c:v>   Edificación y obra civil</c:v>
                </c:pt>
                <c:pt idx="6">
                  <c:v>   Electricidad y electrónica</c:v>
                </c:pt>
                <c:pt idx="7">
                  <c:v>   Fabricación mecánica</c:v>
                </c:pt>
                <c:pt idx="8">
                  <c:v>   Hostelería y turismo</c:v>
                </c:pt>
                <c:pt idx="9">
                  <c:v>   Imagen personal</c:v>
                </c:pt>
                <c:pt idx="10">
                  <c:v>   Imagen y sonido</c:v>
                </c:pt>
                <c:pt idx="11">
                  <c:v>   Industrias alimentarias</c:v>
                </c:pt>
                <c:pt idx="12">
                  <c:v>   Informática y comunicaciones</c:v>
                </c:pt>
                <c:pt idx="13">
                  <c:v>   Instalación y mantenimiento</c:v>
                </c:pt>
                <c:pt idx="14">
                  <c:v>   Madera, mueble y corcho</c:v>
                </c:pt>
                <c:pt idx="15">
                  <c:v>   Marítimo-pesquera</c:v>
                </c:pt>
                <c:pt idx="16">
                  <c:v>   Química</c:v>
                </c:pt>
                <c:pt idx="17">
                  <c:v>   Sanidad</c:v>
                </c:pt>
                <c:pt idx="18">
                  <c:v>   Servicios socioculturales y a la comunidad</c:v>
                </c:pt>
                <c:pt idx="19">
                  <c:v>   Textil, confección y piel</c:v>
                </c:pt>
                <c:pt idx="20">
                  <c:v>   Transporte y mantenimiento de vehículos</c:v>
                </c:pt>
                <c:pt idx="21">
                  <c:v>   Vidrio y cerámica</c:v>
                </c:pt>
              </c:strCache>
            </c:strRef>
          </c:cat>
          <c:val>
            <c:numRef>
              <c:f>'Gráfico 1'!$C$6:$C$27</c:f>
              <c:numCache>
                <c:formatCode>General</c:formatCode>
                <c:ptCount val="22"/>
                <c:pt idx="0">
                  <c:v>80.6</c:v>
                </c:pt>
                <c:pt idx="1">
                  <c:v>36.6</c:v>
                </c:pt>
                <c:pt idx="2">
                  <c:v>86.9</c:v>
                </c:pt>
                <c:pt idx="3">
                  <c:v>62.2</c:v>
                </c:pt>
                <c:pt idx="4">
                  <c:v>41.8</c:v>
                </c:pt>
                <c:pt idx="5">
                  <c:v>90.0</c:v>
                </c:pt>
                <c:pt idx="6">
                  <c:v>97.4</c:v>
                </c:pt>
                <c:pt idx="7">
                  <c:v>97.1</c:v>
                </c:pt>
                <c:pt idx="8">
                  <c:v>62.1</c:v>
                </c:pt>
                <c:pt idx="9">
                  <c:v>6.1</c:v>
                </c:pt>
                <c:pt idx="10">
                  <c:v>54.3</c:v>
                </c:pt>
                <c:pt idx="11">
                  <c:v>48.5</c:v>
                </c:pt>
                <c:pt idx="12">
                  <c:v>89.8</c:v>
                </c:pt>
                <c:pt idx="13">
                  <c:v>98.4</c:v>
                </c:pt>
                <c:pt idx="14">
                  <c:v>94.9</c:v>
                </c:pt>
                <c:pt idx="15">
                  <c:v>94.4</c:v>
                </c:pt>
                <c:pt idx="16">
                  <c:v>43.9</c:v>
                </c:pt>
                <c:pt idx="17">
                  <c:v>27.0</c:v>
                </c:pt>
                <c:pt idx="18">
                  <c:v>14.3</c:v>
                </c:pt>
                <c:pt idx="19">
                  <c:v>12.3</c:v>
                </c:pt>
                <c:pt idx="20">
                  <c:v>98.0</c:v>
                </c:pt>
                <c:pt idx="21">
                  <c:v>91.7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8F-437F-A664-859867457A67}"/>
            </c:ext>
          </c:extLst>
        </c:ser>
        <c:ser>
          <c:idx val="1"/>
          <c:order val="1"/>
          <c:tx>
            <c:strRef>
              <c:f>'Gráfico 1'!$D$5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'Gráfico 1'!$B$6:$B$27</c:f>
              <c:strCache>
                <c:ptCount val="22"/>
                <c:pt idx="0">
                  <c:v>   Actividades físicas y deportivas</c:v>
                </c:pt>
                <c:pt idx="1">
                  <c:v>   Administración y gestión</c:v>
                </c:pt>
                <c:pt idx="2">
                  <c:v>   Agraria</c:v>
                </c:pt>
                <c:pt idx="3">
                  <c:v>   Artes gráficas</c:v>
                </c:pt>
                <c:pt idx="4">
                  <c:v>   Comercio y marketing</c:v>
                </c:pt>
                <c:pt idx="5">
                  <c:v>   Edificación y obra civil</c:v>
                </c:pt>
                <c:pt idx="6">
                  <c:v>   Electricidad y electrónica</c:v>
                </c:pt>
                <c:pt idx="7">
                  <c:v>   Fabricación mecánica</c:v>
                </c:pt>
                <c:pt idx="8">
                  <c:v>   Hostelería y turismo</c:v>
                </c:pt>
                <c:pt idx="9">
                  <c:v>   Imagen personal</c:v>
                </c:pt>
                <c:pt idx="10">
                  <c:v>   Imagen y sonido</c:v>
                </c:pt>
                <c:pt idx="11">
                  <c:v>   Industrias alimentarias</c:v>
                </c:pt>
                <c:pt idx="12">
                  <c:v>   Informática y comunicaciones</c:v>
                </c:pt>
                <c:pt idx="13">
                  <c:v>   Instalación y mantenimiento</c:v>
                </c:pt>
                <c:pt idx="14">
                  <c:v>   Madera, mueble y corcho</c:v>
                </c:pt>
                <c:pt idx="15">
                  <c:v>   Marítimo-pesquera</c:v>
                </c:pt>
                <c:pt idx="16">
                  <c:v>   Química</c:v>
                </c:pt>
                <c:pt idx="17">
                  <c:v>   Sanidad</c:v>
                </c:pt>
                <c:pt idx="18">
                  <c:v>   Servicios socioculturales y a la comunidad</c:v>
                </c:pt>
                <c:pt idx="19">
                  <c:v>   Textil, confección y piel</c:v>
                </c:pt>
                <c:pt idx="20">
                  <c:v>   Transporte y mantenimiento de vehículos</c:v>
                </c:pt>
                <c:pt idx="21">
                  <c:v>   Vidrio y cerámica</c:v>
                </c:pt>
              </c:strCache>
            </c:strRef>
          </c:cat>
          <c:val>
            <c:numRef>
              <c:f>'Gráfico 1'!$D$6:$D$27</c:f>
              <c:numCache>
                <c:formatCode>General</c:formatCode>
                <c:ptCount val="22"/>
                <c:pt idx="0">
                  <c:v>19.40000000000001</c:v>
                </c:pt>
                <c:pt idx="1">
                  <c:v>63.4</c:v>
                </c:pt>
                <c:pt idx="2">
                  <c:v>13.09999999999999</c:v>
                </c:pt>
                <c:pt idx="3">
                  <c:v>37.8</c:v>
                </c:pt>
                <c:pt idx="4">
                  <c:v>58.2</c:v>
                </c:pt>
                <c:pt idx="5">
                  <c:v>10.0</c:v>
                </c:pt>
                <c:pt idx="6">
                  <c:v>2.599999999999994</c:v>
                </c:pt>
                <c:pt idx="7">
                  <c:v>2.900000000000006</c:v>
                </c:pt>
                <c:pt idx="8">
                  <c:v>37.9</c:v>
                </c:pt>
                <c:pt idx="9">
                  <c:v>93.9</c:v>
                </c:pt>
                <c:pt idx="10">
                  <c:v>45.7</c:v>
                </c:pt>
                <c:pt idx="11">
                  <c:v>51.5</c:v>
                </c:pt>
                <c:pt idx="12">
                  <c:v>10.2</c:v>
                </c:pt>
                <c:pt idx="13">
                  <c:v>1.599999999999994</c:v>
                </c:pt>
                <c:pt idx="14">
                  <c:v>5.099999999999994</c:v>
                </c:pt>
                <c:pt idx="15">
                  <c:v>5.599999999999994</c:v>
                </c:pt>
                <c:pt idx="16">
                  <c:v>56.1</c:v>
                </c:pt>
                <c:pt idx="17">
                  <c:v>73.0</c:v>
                </c:pt>
                <c:pt idx="18">
                  <c:v>85.7</c:v>
                </c:pt>
                <c:pt idx="19">
                  <c:v>87.7</c:v>
                </c:pt>
                <c:pt idx="20">
                  <c:v>2.0</c:v>
                </c:pt>
                <c:pt idx="21">
                  <c:v>8.299999999999997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8F-437F-A664-85986745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-1440717744"/>
        <c:axId val="-1807841808"/>
      </c:barChart>
      <c:catAx>
        <c:axId val="-144071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807841808"/>
        <c:crosses val="autoZero"/>
        <c:auto val="1"/>
        <c:lblAlgn val="ctr"/>
        <c:lblOffset val="100"/>
        <c:noMultiLvlLbl val="0"/>
      </c:catAx>
      <c:valAx>
        <c:axId val="-1807841808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4407177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7950029881418"/>
          <c:y val="0.915694336477638"/>
          <c:w val="0.207908824978768"/>
          <c:h val="0.0800598276867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'Gráfico 2'!#REF!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8F-437F-A664-859867457A6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'Gráfico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'Gráfico 2'!#REF!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dk1">
                <a:tint val="55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'Gráfico 2'!#REF!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8F-437F-A664-859867457A6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'Gráfico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'Gráfico 2'!#REF!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-1551703152"/>
        <c:axId val="-1551700832"/>
      </c:barChart>
      <c:catAx>
        <c:axId val="-155170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700832"/>
        <c:crosses val="autoZero"/>
        <c:auto val="1"/>
        <c:lblAlgn val="ctr"/>
        <c:lblOffset val="100"/>
        <c:noMultiLvlLbl val="0"/>
      </c:catAx>
      <c:valAx>
        <c:axId val="-1551700832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703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7950029881418"/>
          <c:y val="0.915694336477638"/>
          <c:w val="0.207908824978768"/>
          <c:h val="0.0800598276867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2'!$C$6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'Gráfico 2'!$B$7:$B$31</c:f>
              <c:strCache>
                <c:ptCount val="25"/>
                <c:pt idx="0">
                  <c:v>   Actividades físicas y deportivas</c:v>
                </c:pt>
                <c:pt idx="1">
                  <c:v>   Administración y gestión</c:v>
                </c:pt>
                <c:pt idx="2">
                  <c:v>   Agraria</c:v>
                </c:pt>
                <c:pt idx="3">
                  <c:v>   Artes gráficas</c:v>
                </c:pt>
                <c:pt idx="4">
                  <c:v>   Artes y artesanías</c:v>
                </c:pt>
                <c:pt idx="5">
                  <c:v>   Comercio y marketing</c:v>
                </c:pt>
                <c:pt idx="6">
                  <c:v>   Edificación y obra civil</c:v>
                </c:pt>
                <c:pt idx="7">
                  <c:v>   Electricidad y electrónica</c:v>
                </c:pt>
                <c:pt idx="8">
                  <c:v>   Energía y agua</c:v>
                </c:pt>
                <c:pt idx="9">
                  <c:v>   Fabricación mecánica</c:v>
                </c:pt>
                <c:pt idx="10">
                  <c:v>   Hostelería y turismo</c:v>
                </c:pt>
                <c:pt idx="11">
                  <c:v>   Imagen personal</c:v>
                </c:pt>
                <c:pt idx="12">
                  <c:v>   Imagen y sonido</c:v>
                </c:pt>
                <c:pt idx="13">
                  <c:v>   Industrias alimentarias</c:v>
                </c:pt>
                <c:pt idx="14">
                  <c:v>   Informática y comunicaciones</c:v>
                </c:pt>
                <c:pt idx="15">
                  <c:v>   Instalación y mantenimiento</c:v>
                </c:pt>
                <c:pt idx="16">
                  <c:v>   Madera, mueble y corcho</c:v>
                </c:pt>
                <c:pt idx="17">
                  <c:v>   Marítimo-pesquera</c:v>
                </c:pt>
                <c:pt idx="18">
                  <c:v>   Química</c:v>
                </c:pt>
                <c:pt idx="19">
                  <c:v>   Sanidad</c:v>
                </c:pt>
                <c:pt idx="20">
                  <c:v>   Seguridad y medio ambiente</c:v>
                </c:pt>
                <c:pt idx="21">
                  <c:v>   Servicios socioculturales y a la comunidad</c:v>
                </c:pt>
                <c:pt idx="22">
                  <c:v>   Textil, confección y piel</c:v>
                </c:pt>
                <c:pt idx="23">
                  <c:v>   Transporte y mantenimiento de vehículos</c:v>
                </c:pt>
                <c:pt idx="24">
                  <c:v>   Vidrio y cerámica</c:v>
                </c:pt>
              </c:strCache>
            </c:strRef>
          </c:cat>
          <c:val>
            <c:numRef>
              <c:f>'Gráfico 2'!$C$7:$C$31</c:f>
              <c:numCache>
                <c:formatCode>General</c:formatCode>
                <c:ptCount val="25"/>
                <c:pt idx="0">
                  <c:v>81.6</c:v>
                </c:pt>
                <c:pt idx="1">
                  <c:v>34.2</c:v>
                </c:pt>
                <c:pt idx="2">
                  <c:v>82.1</c:v>
                </c:pt>
                <c:pt idx="3">
                  <c:v>54.5</c:v>
                </c:pt>
                <c:pt idx="4">
                  <c:v>54.1</c:v>
                </c:pt>
                <c:pt idx="5">
                  <c:v>50.2</c:v>
                </c:pt>
                <c:pt idx="6">
                  <c:v>69.7</c:v>
                </c:pt>
                <c:pt idx="7">
                  <c:v>95.0</c:v>
                </c:pt>
                <c:pt idx="8">
                  <c:v>91.1</c:v>
                </c:pt>
                <c:pt idx="9">
                  <c:v>91.5</c:v>
                </c:pt>
                <c:pt idx="10">
                  <c:v>41.9</c:v>
                </c:pt>
                <c:pt idx="11">
                  <c:v>3.9</c:v>
                </c:pt>
                <c:pt idx="12">
                  <c:v>54.6</c:v>
                </c:pt>
                <c:pt idx="13">
                  <c:v>52.9</c:v>
                </c:pt>
                <c:pt idx="14">
                  <c:v>85.9</c:v>
                </c:pt>
                <c:pt idx="15">
                  <c:v>82.8</c:v>
                </c:pt>
                <c:pt idx="16">
                  <c:v>80.6</c:v>
                </c:pt>
                <c:pt idx="17">
                  <c:v>90.8</c:v>
                </c:pt>
                <c:pt idx="18">
                  <c:v>49.3</c:v>
                </c:pt>
                <c:pt idx="19">
                  <c:v>26.8</c:v>
                </c:pt>
                <c:pt idx="20">
                  <c:v>57.9</c:v>
                </c:pt>
                <c:pt idx="21">
                  <c:v>10.8</c:v>
                </c:pt>
                <c:pt idx="22">
                  <c:v>11.3</c:v>
                </c:pt>
                <c:pt idx="23">
                  <c:v>96.9</c:v>
                </c:pt>
                <c:pt idx="24">
                  <c:v>76.5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0B-4D94-8549-68F078988151}"/>
            </c:ext>
          </c:extLst>
        </c:ser>
        <c:ser>
          <c:idx val="1"/>
          <c:order val="1"/>
          <c:tx>
            <c:strRef>
              <c:f>'Gráfico 2'!$D$6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'Gráfico 2'!$B$7:$B$31</c:f>
              <c:strCache>
                <c:ptCount val="25"/>
                <c:pt idx="0">
                  <c:v>   Actividades físicas y deportivas</c:v>
                </c:pt>
                <c:pt idx="1">
                  <c:v>   Administración y gestión</c:v>
                </c:pt>
                <c:pt idx="2">
                  <c:v>   Agraria</c:v>
                </c:pt>
                <c:pt idx="3">
                  <c:v>   Artes gráficas</c:v>
                </c:pt>
                <c:pt idx="4">
                  <c:v>   Artes y artesanías</c:v>
                </c:pt>
                <c:pt idx="5">
                  <c:v>   Comercio y marketing</c:v>
                </c:pt>
                <c:pt idx="6">
                  <c:v>   Edificación y obra civil</c:v>
                </c:pt>
                <c:pt idx="7">
                  <c:v>   Electricidad y electrónica</c:v>
                </c:pt>
                <c:pt idx="8">
                  <c:v>   Energía y agua</c:v>
                </c:pt>
                <c:pt idx="9">
                  <c:v>   Fabricación mecánica</c:v>
                </c:pt>
                <c:pt idx="10">
                  <c:v>   Hostelería y turismo</c:v>
                </c:pt>
                <c:pt idx="11">
                  <c:v>   Imagen personal</c:v>
                </c:pt>
                <c:pt idx="12">
                  <c:v>   Imagen y sonido</c:v>
                </c:pt>
                <c:pt idx="13">
                  <c:v>   Industrias alimentarias</c:v>
                </c:pt>
                <c:pt idx="14">
                  <c:v>   Informática y comunicaciones</c:v>
                </c:pt>
                <c:pt idx="15">
                  <c:v>   Instalación y mantenimiento</c:v>
                </c:pt>
                <c:pt idx="16">
                  <c:v>   Madera, mueble y corcho</c:v>
                </c:pt>
                <c:pt idx="17">
                  <c:v>   Marítimo-pesquera</c:v>
                </c:pt>
                <c:pt idx="18">
                  <c:v>   Química</c:v>
                </c:pt>
                <c:pt idx="19">
                  <c:v>   Sanidad</c:v>
                </c:pt>
                <c:pt idx="20">
                  <c:v>   Seguridad y medio ambiente</c:v>
                </c:pt>
                <c:pt idx="21">
                  <c:v>   Servicios socioculturales y a la comunidad</c:v>
                </c:pt>
                <c:pt idx="22">
                  <c:v>   Textil, confección y piel</c:v>
                </c:pt>
                <c:pt idx="23">
                  <c:v>   Transporte y mantenimiento de vehículos</c:v>
                </c:pt>
                <c:pt idx="24">
                  <c:v>   Vidrio y cerámica</c:v>
                </c:pt>
              </c:strCache>
            </c:strRef>
          </c:cat>
          <c:val>
            <c:numRef>
              <c:f>'Gráfico 2'!$D$7:$D$31</c:f>
              <c:numCache>
                <c:formatCode>General</c:formatCode>
                <c:ptCount val="25"/>
                <c:pt idx="0">
                  <c:v>18.40000000000001</c:v>
                </c:pt>
                <c:pt idx="1">
                  <c:v>65.8</c:v>
                </c:pt>
                <c:pt idx="2">
                  <c:v>17.90000000000001</c:v>
                </c:pt>
                <c:pt idx="3">
                  <c:v>45.5</c:v>
                </c:pt>
                <c:pt idx="4">
                  <c:v>45.9</c:v>
                </c:pt>
                <c:pt idx="5">
                  <c:v>49.8</c:v>
                </c:pt>
                <c:pt idx="6">
                  <c:v>30.3</c:v>
                </c:pt>
                <c:pt idx="7">
                  <c:v>5.0</c:v>
                </c:pt>
                <c:pt idx="8">
                  <c:v>8.900000000000005</c:v>
                </c:pt>
                <c:pt idx="9">
                  <c:v>8.5</c:v>
                </c:pt>
                <c:pt idx="10">
                  <c:v>58.1</c:v>
                </c:pt>
                <c:pt idx="11">
                  <c:v>96.1</c:v>
                </c:pt>
                <c:pt idx="12">
                  <c:v>45.4</c:v>
                </c:pt>
                <c:pt idx="13">
                  <c:v>47.1</c:v>
                </c:pt>
                <c:pt idx="14">
                  <c:v>14.09999999999999</c:v>
                </c:pt>
                <c:pt idx="15">
                  <c:v>17.2</c:v>
                </c:pt>
                <c:pt idx="16">
                  <c:v>19.40000000000001</c:v>
                </c:pt>
                <c:pt idx="17">
                  <c:v>9.200000000000003</c:v>
                </c:pt>
                <c:pt idx="18">
                  <c:v>50.7</c:v>
                </c:pt>
                <c:pt idx="19">
                  <c:v>73.2</c:v>
                </c:pt>
                <c:pt idx="20">
                  <c:v>42.1</c:v>
                </c:pt>
                <c:pt idx="21">
                  <c:v>89.2</c:v>
                </c:pt>
                <c:pt idx="22">
                  <c:v>88.7</c:v>
                </c:pt>
                <c:pt idx="23">
                  <c:v>3.099999999999994</c:v>
                </c:pt>
                <c:pt idx="24">
                  <c:v>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0B-4D94-8549-68F07898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-1551773184"/>
        <c:axId val="-1460711184"/>
      </c:barChart>
      <c:catAx>
        <c:axId val="-155177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460711184"/>
        <c:crosses val="autoZero"/>
        <c:auto val="1"/>
        <c:lblAlgn val="ctr"/>
        <c:lblOffset val="100"/>
        <c:noMultiLvlLbl val="0"/>
      </c:catAx>
      <c:valAx>
        <c:axId val="-1460711184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7731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7950029881418"/>
          <c:y val="0.915694336477638"/>
          <c:w val="0.207908824978768"/>
          <c:h val="0.0800598276867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Madera y mueble</a:t>
                    </a:r>
                    <a:r>
                      <a:rPr lang="en-US" baseline="0"/>
                      <a:t>
</a:t>
                    </a:r>
                    <a:fld id="{C9DDCEFC-8751-E341-85CE-BDE9376B796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Equipos e instalaciones electrotécnicas</a:t>
                    </a:r>
                    <a:r>
                      <a:rPr lang="en-US" baseline="0"/>
                      <a:t>
</a:t>
                    </a:r>
                    <a:fld id="{A67B93DE-E0C5-D543-97C8-9A706F880B3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Edificación y obra civil</c:v>
              </c:pt>
              <c:pt idx="1">
                <c:v>Electromecánica de vehículos</c:v>
              </c:pt>
              <c:pt idx="2">
                <c:v>Construcción</c:v>
              </c:pt>
              <c:pt idx="3">
                <c:v>Automoción</c:v>
              </c:pt>
              <c:pt idx="4">
                <c:v>Delineación</c:v>
              </c:pt>
              <c:pt idx="5">
                <c:v>Madeira e moble</c:v>
              </c:pt>
              <c:pt idx="6">
                <c:v>Mantenimiento de equipos industriales</c:v>
              </c:pt>
              <c:pt idx="7">
                <c:v>Producción por mecanizado</c:v>
              </c:pt>
              <c:pt idx="8">
                <c:v>Equipos e instalacións electrotécnicas</c:v>
              </c:pt>
              <c:pt idx="9">
                <c:v>Carrocería</c:v>
              </c:pt>
              <c:pt idx="10">
                <c:v>Carpintería</c:v>
              </c:pt>
              <c:pt idx="11">
                <c:v>Planificación de obras</c:v>
              </c:pt>
              <c:pt idx="12">
                <c:v>Construcciones metálicas</c:v>
              </c:pt>
              <c:pt idx="13">
                <c:v>Equipos electrónicos de consumo</c:v>
              </c:pt>
            </c:strLit>
          </c:cat>
          <c:val>
            <c:numLit>
              <c:formatCode>General</c:formatCode>
              <c:ptCount val="14"/>
              <c:pt idx="0">
                <c:v>12.0</c:v>
              </c:pt>
              <c:pt idx="1">
                <c:v>6.0</c:v>
              </c:pt>
              <c:pt idx="2">
                <c:v>5.0</c:v>
              </c:pt>
              <c:pt idx="3">
                <c:v>4.0</c:v>
              </c:pt>
              <c:pt idx="4">
                <c:v>4.0</c:v>
              </c:pt>
              <c:pt idx="5">
                <c:v>3.0</c:v>
              </c:pt>
              <c:pt idx="6">
                <c:v>3.0</c:v>
              </c:pt>
              <c:pt idx="7">
                <c:v>3.0</c:v>
              </c:pt>
              <c:pt idx="8">
                <c:v>2.0</c:v>
              </c:pt>
              <c:pt idx="9">
                <c:v>2.0</c:v>
              </c:pt>
              <c:pt idx="10">
                <c:v>2.0</c:v>
              </c:pt>
              <c:pt idx="11">
                <c:v>2.0</c:v>
              </c:pt>
              <c:pt idx="12">
                <c:v>1.0</c:v>
              </c:pt>
              <c:pt idx="13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F-4BB1-83F7-A2BEBE1152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 alignWithMargins="0"/>
    <c:pageMargins b="1.0" l="0.750000000000004" r="0.750000000000004" t="1.0" header="0.0" footer="0.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4'!$J$5:$J$18</c:f>
              <c:strCache>
                <c:ptCount val="14"/>
                <c:pt idx="0">
                  <c:v>Prácticas formativas</c:v>
                </c:pt>
                <c:pt idx="1">
                  <c:v>Clima de igualdad</c:v>
                </c:pt>
                <c:pt idx="2">
                  <c:v>Centros no sexistas</c:v>
                </c:pt>
                <c:pt idx="3">
                  <c:v>Programas actualizados</c:v>
                </c:pt>
                <c:pt idx="4">
                  <c:v>Igualdad de oportunidades</c:v>
                </c:pt>
                <c:pt idx="5">
                  <c:v>Metodología proigualdad</c:v>
                </c:pt>
                <c:pt idx="6">
                  <c:v>Necesidades de las alumnas</c:v>
                </c:pt>
                <c:pt idx="7">
                  <c:v>La orientación profesional</c:v>
                </c:pt>
                <c:pt idx="8">
                  <c:v>Los estereotipos</c:v>
                </c:pt>
                <c:pt idx="9">
                  <c:v>Posibilidades de inserción</c:v>
                </c:pt>
                <c:pt idx="10">
                  <c:v>Enfoque más femenino</c:v>
                </c:pt>
                <c:pt idx="11">
                  <c:v>Las barreras</c:v>
                </c:pt>
                <c:pt idx="12">
                  <c:v>La situación laboral actual de la mujer</c:v>
                </c:pt>
                <c:pt idx="13">
                  <c:v>Las desigualdades de género</c:v>
                </c:pt>
              </c:strCache>
            </c:strRef>
          </c:cat>
          <c:val>
            <c:numRef>
              <c:f>'Gráfico 4'!$K$5:$K$18</c:f>
              <c:numCache>
                <c:formatCode>General</c:formatCode>
                <c:ptCount val="14"/>
                <c:pt idx="0">
                  <c:v>3.714285714285714</c:v>
                </c:pt>
                <c:pt idx="1">
                  <c:v>3.653061224489796</c:v>
                </c:pt>
                <c:pt idx="2">
                  <c:v>3.346938775510204</c:v>
                </c:pt>
                <c:pt idx="3">
                  <c:v>3.204081632653061</c:v>
                </c:pt>
                <c:pt idx="4">
                  <c:v>2.959183673469388</c:v>
                </c:pt>
                <c:pt idx="5">
                  <c:v>2.959183673469388</c:v>
                </c:pt>
                <c:pt idx="6">
                  <c:v>2.775510204081632</c:v>
                </c:pt>
                <c:pt idx="7">
                  <c:v>2.775510204081632</c:v>
                </c:pt>
                <c:pt idx="8">
                  <c:v>2.673469387755102</c:v>
                </c:pt>
                <c:pt idx="9">
                  <c:v>2.612244897959183</c:v>
                </c:pt>
                <c:pt idx="10">
                  <c:v>2.448979591836735</c:v>
                </c:pt>
                <c:pt idx="11">
                  <c:v>2.428571428571428</c:v>
                </c:pt>
                <c:pt idx="12">
                  <c:v>2.36734693877551</c:v>
                </c:pt>
                <c:pt idx="13">
                  <c:v>2.285714285714286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61128160"/>
        <c:axId val="-1551515072"/>
      </c:barChart>
      <c:catAx>
        <c:axId val="-14611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515072"/>
        <c:crosses val="autoZero"/>
        <c:auto val="1"/>
        <c:lblAlgn val="ctr"/>
        <c:lblOffset val="100"/>
        <c:noMultiLvlLbl val="0"/>
      </c:catAx>
      <c:valAx>
        <c:axId val="-15515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46112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5'!$J$7</c:f>
              <c:strCache>
                <c:ptCount val="1"/>
                <c:pt idx="0">
                  <c:v>2,285714286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5'!$K$3:$K$7</c:f>
              <c:strCache>
                <c:ptCount val="5"/>
                <c:pt idx="0">
                  <c:v>Promueven la igualdad</c:v>
                </c:pt>
                <c:pt idx="1">
                  <c:v>Dificultades de inserción</c:v>
                </c:pt>
                <c:pt idx="2">
                  <c:v>Trabajan causas de desigualdad</c:v>
                </c:pt>
                <c:pt idx="3">
                  <c:v>Acciones y políticas de igualdad</c:v>
                </c:pt>
                <c:pt idx="4">
                  <c:v>Explican las barreras</c:v>
                </c:pt>
              </c:strCache>
            </c:strRef>
          </c:cat>
          <c:val>
            <c:numRef>
              <c:f>'Gráfico 5'!$J$3:$J$7</c:f>
              <c:numCache>
                <c:formatCode>General</c:formatCode>
                <c:ptCount val="5"/>
                <c:pt idx="0">
                  <c:v>3.142857142857143</c:v>
                </c:pt>
                <c:pt idx="1">
                  <c:v>2.53061224489796</c:v>
                </c:pt>
                <c:pt idx="2">
                  <c:v>2.428571428571428</c:v>
                </c:pt>
                <c:pt idx="3">
                  <c:v>2.36734693877551</c:v>
                </c:pt>
                <c:pt idx="4">
                  <c:v>2.285714285714286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51571648"/>
        <c:axId val="-1551569600"/>
      </c:barChart>
      <c:catAx>
        <c:axId val="-155157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569600"/>
        <c:crosses val="autoZero"/>
        <c:auto val="1"/>
        <c:lblAlgn val="ctr"/>
        <c:lblOffset val="100"/>
        <c:noMultiLvlLbl val="0"/>
      </c:catAx>
      <c:valAx>
        <c:axId val="-155156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57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6'!$J$15</c:f>
              <c:strCache>
                <c:ptCount val="1"/>
                <c:pt idx="0">
                  <c:v>2,06122449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6'!$K$3:$K$15</c:f>
              <c:strCache>
                <c:ptCount val="13"/>
                <c:pt idx="0">
                  <c:v>Criterios de evaluación</c:v>
                </c:pt>
                <c:pt idx="1">
                  <c:v>Las horas prácticas</c:v>
                </c:pt>
                <c:pt idx="2">
                  <c:v>Trabajos individuales o grupales</c:v>
                </c:pt>
                <c:pt idx="3">
                  <c:v>Se comentan los temas a tratar</c:v>
                </c:pt>
                <c:pt idx="4">
                  <c:v>Instrumentos, procesos y evaluación</c:v>
                </c:pt>
                <c:pt idx="5">
                  <c:v>Programación de módulos</c:v>
                </c:pt>
                <c:pt idx="6">
                  <c:v>Se alcanzan objetivos</c:v>
                </c:pt>
                <c:pt idx="7">
                  <c:v>Eficacia y satisfacción alumnos</c:v>
                </c:pt>
                <c:pt idx="8">
                  <c:v>Se adaptan contenidos</c:v>
                </c:pt>
                <c:pt idx="9">
                  <c:v>Otras temáticas</c:v>
                </c:pt>
                <c:pt idx="10">
                  <c:v>Procesos metodológicos</c:v>
                </c:pt>
                <c:pt idx="11">
                  <c:v>Los docentes modifican contenidos</c:v>
                </c:pt>
                <c:pt idx="12">
                  <c:v>Contenidos de igualdad</c:v>
                </c:pt>
              </c:strCache>
            </c:strRef>
          </c:cat>
          <c:val>
            <c:numRef>
              <c:f>'Gráfico 6'!$J$3:$J$15</c:f>
              <c:numCache>
                <c:formatCode>General</c:formatCode>
                <c:ptCount val="13"/>
                <c:pt idx="0">
                  <c:v>4.183673469387755</c:v>
                </c:pt>
                <c:pt idx="1">
                  <c:v>4.163265306122449</c:v>
                </c:pt>
                <c:pt idx="2">
                  <c:v>3.979591836734694</c:v>
                </c:pt>
                <c:pt idx="3">
                  <c:v>3.918367346938775</c:v>
                </c:pt>
                <c:pt idx="4">
                  <c:v>3.918367346938775</c:v>
                </c:pt>
                <c:pt idx="5">
                  <c:v>3.775510204081632</c:v>
                </c:pt>
                <c:pt idx="6">
                  <c:v>3.244897959183673</c:v>
                </c:pt>
                <c:pt idx="7">
                  <c:v>3.061224489795918</c:v>
                </c:pt>
                <c:pt idx="8">
                  <c:v>3.061224489795918</c:v>
                </c:pt>
                <c:pt idx="9">
                  <c:v>2.938775510204082</c:v>
                </c:pt>
                <c:pt idx="10">
                  <c:v>2.938775510204082</c:v>
                </c:pt>
                <c:pt idx="11">
                  <c:v>2.428571428571428</c:v>
                </c:pt>
                <c:pt idx="12">
                  <c:v>2.061224489795918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51685280"/>
        <c:axId val="-1551683232"/>
      </c:barChart>
      <c:catAx>
        <c:axId val="-155168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683232"/>
        <c:crosses val="autoZero"/>
        <c:auto val="1"/>
        <c:lblAlgn val="ctr"/>
        <c:lblOffset val="100"/>
        <c:noMultiLvlLbl val="0"/>
      </c:catAx>
      <c:valAx>
        <c:axId val="-155168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55168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1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412749</xdr:colOff>
      <xdr:row>3</xdr:row>
      <xdr:rowOff>188912</xdr:rowOff>
    </xdr:from>
    <xdr:to>
      <xdr:col>16</xdr:col>
      <xdr:colOff>0</xdr:colOff>
      <xdr:row>31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412749</xdr:colOff>
      <xdr:row>3</xdr:row>
      <xdr:rowOff>188912</xdr:rowOff>
    </xdr:from>
    <xdr:to>
      <xdr:col>16</xdr:col>
      <xdr:colOff>0</xdr:colOff>
      <xdr:row>4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6</xdr:row>
      <xdr:rowOff>76200</xdr:rowOff>
    </xdr:from>
    <xdr:to>
      <xdr:col>16</xdr:col>
      <xdr:colOff>0</xdr:colOff>
      <xdr:row>32</xdr:row>
      <xdr:rowOff>12700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189752</xdr:rowOff>
    </xdr:from>
    <xdr:to>
      <xdr:col>15</xdr:col>
      <xdr:colOff>489856</xdr:colOff>
      <xdr:row>53</xdr:row>
      <xdr:rowOff>0</xdr:rowOff>
    </xdr:to>
    <xdr:graphicFrame macro="">
      <xdr:nvGraphicFramePr>
        <xdr:cNvPr id="2" name="Chart 26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184150</xdr:rowOff>
    </xdr:from>
    <xdr:to>
      <xdr:col>11</xdr:col>
      <xdr:colOff>812800</xdr:colOff>
      <xdr:row>42</xdr:row>
      <xdr:rowOff>177800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184150</xdr:rowOff>
    </xdr:from>
    <xdr:to>
      <xdr:col>10</xdr:col>
      <xdr:colOff>0</xdr:colOff>
      <xdr:row>32</xdr:row>
      <xdr:rowOff>12700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171450</xdr:rowOff>
    </xdr:from>
    <xdr:to>
      <xdr:col>11</xdr:col>
      <xdr:colOff>0</xdr:colOff>
      <xdr:row>40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U64"/>
  <sheetViews>
    <sheetView topLeftCell="A6" zoomScale="70" zoomScaleNormal="70" zoomScalePageLayoutView="70" workbookViewId="0">
      <selection activeCell="C9" sqref="C9:C35"/>
    </sheetView>
  </sheetViews>
  <sheetFormatPr baseColWidth="10" defaultColWidth="11.5" defaultRowHeight="15" x14ac:dyDescent="0.2"/>
  <cols>
    <col min="3" max="3" width="48.5" customWidth="1"/>
  </cols>
  <sheetData>
    <row r="5" spans="3:21" x14ac:dyDescent="0.2">
      <c r="C5" s="17" t="s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"/>
    </row>
    <row r="6" spans="3:21" ht="22" x14ac:dyDescent="0.2">
      <c r="C6" s="9"/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2" t="s">
        <v>13</v>
      </c>
      <c r="Q6" s="2" t="s">
        <v>14</v>
      </c>
      <c r="R6" s="2" t="s">
        <v>15</v>
      </c>
      <c r="S6" s="2" t="s">
        <v>16</v>
      </c>
      <c r="T6" s="2" t="s">
        <v>17</v>
      </c>
    </row>
    <row r="7" spans="3:21" x14ac:dyDescent="0.2">
      <c r="C7" s="3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3:21" x14ac:dyDescent="0.2">
      <c r="C8" s="5" t="s">
        <v>19</v>
      </c>
      <c r="D8" s="7">
        <v>3.5</v>
      </c>
      <c r="E8" s="7">
        <v>13.3</v>
      </c>
      <c r="F8" s="7">
        <v>19.2</v>
      </c>
      <c r="G8" s="7">
        <v>15.8</v>
      </c>
      <c r="H8" s="7">
        <v>11.8</v>
      </c>
      <c r="I8" s="7">
        <v>7.9</v>
      </c>
      <c r="J8" s="7">
        <v>5.4</v>
      </c>
      <c r="K8" s="7">
        <v>3.7</v>
      </c>
      <c r="L8" s="7">
        <v>2.8</v>
      </c>
      <c r="M8" s="7">
        <v>2.1</v>
      </c>
      <c r="N8" s="7">
        <v>1.6</v>
      </c>
      <c r="O8" s="7">
        <v>1.4</v>
      </c>
      <c r="P8" s="7">
        <v>1.1000000000000001</v>
      </c>
      <c r="Q8" s="7">
        <v>1</v>
      </c>
      <c r="R8" s="7">
        <v>3.6</v>
      </c>
      <c r="S8" s="7">
        <v>2.5</v>
      </c>
      <c r="T8" s="7">
        <v>3.2</v>
      </c>
      <c r="U8" s="6">
        <f>SUM(D8:T8)</f>
        <v>99.899999999999991</v>
      </c>
    </row>
    <row r="9" spans="3:21" x14ac:dyDescent="0.2">
      <c r="C9" s="5" t="s">
        <v>20</v>
      </c>
      <c r="D9" s="7">
        <v>6.9</v>
      </c>
      <c r="E9" s="7">
        <v>20.6</v>
      </c>
      <c r="F9" s="7">
        <v>26.2</v>
      </c>
      <c r="G9" s="7">
        <v>17.7</v>
      </c>
      <c r="H9" s="7">
        <v>9.9</v>
      </c>
      <c r="I9" s="7">
        <v>5.3</v>
      </c>
      <c r="J9" s="7">
        <v>3.5</v>
      </c>
      <c r="K9" s="7">
        <v>2</v>
      </c>
      <c r="L9" s="7">
        <v>1.8</v>
      </c>
      <c r="M9" s="7">
        <v>1.2</v>
      </c>
      <c r="N9" s="7">
        <v>0.8</v>
      </c>
      <c r="O9" s="7">
        <v>0.6</v>
      </c>
      <c r="P9" s="7">
        <v>0.4</v>
      </c>
      <c r="Q9" s="7">
        <v>0.4</v>
      </c>
      <c r="R9" s="7">
        <v>1.3</v>
      </c>
      <c r="S9" s="7">
        <v>0.8</v>
      </c>
      <c r="T9" s="7">
        <v>0.8</v>
      </c>
      <c r="U9" s="6">
        <f t="shared" ref="U9:U64" si="0">SUM(D9:T9)</f>
        <v>100.2</v>
      </c>
    </row>
    <row r="10" spans="3:21" x14ac:dyDescent="0.2">
      <c r="C10" s="5" t="s">
        <v>21</v>
      </c>
      <c r="D10" s="7">
        <v>3.5</v>
      </c>
      <c r="E10" s="7">
        <v>15.4</v>
      </c>
      <c r="F10" s="7">
        <v>22.1</v>
      </c>
      <c r="G10" s="7">
        <v>18.100000000000001</v>
      </c>
      <c r="H10" s="7">
        <v>12.9</v>
      </c>
      <c r="I10" s="7">
        <v>8.1</v>
      </c>
      <c r="J10" s="7">
        <v>4.8</v>
      </c>
      <c r="K10" s="7">
        <v>3.6</v>
      </c>
      <c r="L10" s="7">
        <v>2.2999999999999998</v>
      </c>
      <c r="M10" s="7">
        <v>1.6</v>
      </c>
      <c r="N10" s="7">
        <v>1.2</v>
      </c>
      <c r="O10" s="7">
        <v>0.9</v>
      </c>
      <c r="P10" s="7">
        <v>0.6</v>
      </c>
      <c r="Q10" s="7">
        <v>0.6</v>
      </c>
      <c r="R10" s="7">
        <v>1.7</v>
      </c>
      <c r="S10" s="7">
        <v>1.1000000000000001</v>
      </c>
      <c r="T10" s="7">
        <v>1.5</v>
      </c>
      <c r="U10" s="6">
        <f t="shared" si="0"/>
        <v>99.999999999999972</v>
      </c>
    </row>
    <row r="11" spans="3:21" x14ac:dyDescent="0.2">
      <c r="C11" s="5" t="s">
        <v>22</v>
      </c>
      <c r="D11" s="7">
        <v>3.9</v>
      </c>
      <c r="E11" s="7">
        <v>15.2</v>
      </c>
      <c r="F11" s="7">
        <v>20.100000000000001</v>
      </c>
      <c r="G11" s="7">
        <v>16.7</v>
      </c>
      <c r="H11" s="7">
        <v>10.7</v>
      </c>
      <c r="I11" s="7">
        <v>7</v>
      </c>
      <c r="J11" s="7">
        <v>4.8</v>
      </c>
      <c r="K11" s="7">
        <v>3.4</v>
      </c>
      <c r="L11" s="7">
        <v>2.7</v>
      </c>
      <c r="M11" s="7">
        <v>2.1</v>
      </c>
      <c r="N11" s="7">
        <v>1.7</v>
      </c>
      <c r="O11" s="7">
        <v>1.7</v>
      </c>
      <c r="P11" s="7">
        <v>1</v>
      </c>
      <c r="Q11" s="7">
        <v>1.1000000000000001</v>
      </c>
      <c r="R11" s="7">
        <v>3</v>
      </c>
      <c r="S11" s="7">
        <v>2.1</v>
      </c>
      <c r="T11" s="7">
        <v>3</v>
      </c>
      <c r="U11" s="6">
        <f t="shared" si="0"/>
        <v>100.2</v>
      </c>
    </row>
    <row r="12" spans="3:21" x14ac:dyDescent="0.2">
      <c r="C12" s="5" t="s">
        <v>23</v>
      </c>
      <c r="D12" s="7">
        <v>3.4</v>
      </c>
      <c r="E12" s="7">
        <v>14.4</v>
      </c>
      <c r="F12" s="7">
        <v>19.2</v>
      </c>
      <c r="G12" s="7">
        <v>15.6</v>
      </c>
      <c r="H12" s="7">
        <v>12.5</v>
      </c>
      <c r="I12" s="7">
        <v>9.5</v>
      </c>
      <c r="J12" s="7">
        <v>6.2</v>
      </c>
      <c r="K12" s="7">
        <v>5.2</v>
      </c>
      <c r="L12" s="7">
        <v>3.2</v>
      </c>
      <c r="M12" s="7">
        <v>1.9</v>
      </c>
      <c r="N12" s="7">
        <v>1.3</v>
      </c>
      <c r="O12" s="7">
        <v>1.3</v>
      </c>
      <c r="P12" s="7">
        <v>0.7</v>
      </c>
      <c r="Q12" s="7">
        <v>0.7</v>
      </c>
      <c r="R12" s="7">
        <v>1.9</v>
      </c>
      <c r="S12" s="7">
        <v>1.6</v>
      </c>
      <c r="T12" s="7">
        <v>1.3</v>
      </c>
      <c r="U12" s="6">
        <f t="shared" si="0"/>
        <v>99.9</v>
      </c>
    </row>
    <row r="13" spans="3:21" x14ac:dyDescent="0.2">
      <c r="C13" s="5" t="s">
        <v>24</v>
      </c>
      <c r="D13" s="7" t="s">
        <v>25</v>
      </c>
      <c r="E13" s="7" t="s">
        <v>25</v>
      </c>
      <c r="F13" s="7" t="s">
        <v>25</v>
      </c>
      <c r="G13" s="7" t="s">
        <v>25</v>
      </c>
      <c r="H13" s="7" t="s">
        <v>25</v>
      </c>
      <c r="I13" s="7" t="s">
        <v>25</v>
      </c>
      <c r="J13" s="7" t="s">
        <v>25</v>
      </c>
      <c r="K13" s="7" t="s">
        <v>25</v>
      </c>
      <c r="L13" s="7" t="s">
        <v>25</v>
      </c>
      <c r="M13" s="7" t="s">
        <v>25</v>
      </c>
      <c r="N13" s="7" t="s">
        <v>25</v>
      </c>
      <c r="O13" s="7" t="s">
        <v>25</v>
      </c>
      <c r="P13" s="7" t="s">
        <v>25</v>
      </c>
      <c r="Q13" s="7" t="s">
        <v>25</v>
      </c>
      <c r="R13" s="7" t="s">
        <v>25</v>
      </c>
      <c r="S13" s="7" t="s">
        <v>25</v>
      </c>
      <c r="T13" s="7" t="s">
        <v>25</v>
      </c>
      <c r="U13" s="6">
        <f t="shared" si="0"/>
        <v>0</v>
      </c>
    </row>
    <row r="14" spans="3:21" x14ac:dyDescent="0.2">
      <c r="C14" s="5" t="s">
        <v>26</v>
      </c>
      <c r="D14" s="7">
        <v>2.2999999999999998</v>
      </c>
      <c r="E14" s="7">
        <v>13.6</v>
      </c>
      <c r="F14" s="7">
        <v>21.9</v>
      </c>
      <c r="G14" s="7">
        <v>18.7</v>
      </c>
      <c r="H14" s="7">
        <v>13.9</v>
      </c>
      <c r="I14" s="7">
        <v>9.8000000000000007</v>
      </c>
      <c r="J14" s="7">
        <v>6.5</v>
      </c>
      <c r="K14" s="7">
        <v>3.4</v>
      </c>
      <c r="L14" s="7">
        <v>2.9</v>
      </c>
      <c r="M14" s="7">
        <v>1.6</v>
      </c>
      <c r="N14" s="7">
        <v>0.9</v>
      </c>
      <c r="O14" s="7">
        <v>0.8</v>
      </c>
      <c r="P14" s="7">
        <v>0.5</v>
      </c>
      <c r="Q14" s="7">
        <v>0.4</v>
      </c>
      <c r="R14" s="7">
        <v>1.4</v>
      </c>
      <c r="S14" s="7">
        <v>0.7</v>
      </c>
      <c r="T14" s="7">
        <v>0.7</v>
      </c>
      <c r="U14" s="6">
        <f t="shared" si="0"/>
        <v>100.00000000000003</v>
      </c>
    </row>
    <row r="15" spans="3:21" x14ac:dyDescent="0.2">
      <c r="C15" s="5" t="s">
        <v>27</v>
      </c>
      <c r="D15" s="7">
        <v>1.9</v>
      </c>
      <c r="E15" s="7">
        <v>8.9</v>
      </c>
      <c r="F15" s="7">
        <v>15.2</v>
      </c>
      <c r="G15" s="7">
        <v>12.4</v>
      </c>
      <c r="H15" s="7">
        <v>9.1999999999999993</v>
      </c>
      <c r="I15" s="7">
        <v>8.6</v>
      </c>
      <c r="J15" s="7">
        <v>5.8</v>
      </c>
      <c r="K15" s="7">
        <v>5.5</v>
      </c>
      <c r="L15" s="7">
        <v>3.8</v>
      </c>
      <c r="M15" s="7">
        <v>2.2000000000000002</v>
      </c>
      <c r="N15" s="7">
        <v>2.4</v>
      </c>
      <c r="O15" s="7">
        <v>2.7</v>
      </c>
      <c r="P15" s="7">
        <v>1.4</v>
      </c>
      <c r="Q15" s="7">
        <v>0.9</v>
      </c>
      <c r="R15" s="7">
        <v>4.5</v>
      </c>
      <c r="S15" s="7">
        <v>4.5</v>
      </c>
      <c r="T15" s="7">
        <v>10</v>
      </c>
      <c r="U15" s="6">
        <f t="shared" si="0"/>
        <v>99.90000000000002</v>
      </c>
    </row>
    <row r="16" spans="3:21" x14ac:dyDescent="0.2">
      <c r="C16" s="5" t="s">
        <v>28</v>
      </c>
      <c r="D16" s="7">
        <v>3.1</v>
      </c>
      <c r="E16" s="7">
        <v>12.9</v>
      </c>
      <c r="F16" s="7">
        <v>18.8</v>
      </c>
      <c r="G16" s="7">
        <v>15.7</v>
      </c>
      <c r="H16" s="7">
        <v>12.3</v>
      </c>
      <c r="I16" s="7">
        <v>8</v>
      </c>
      <c r="J16" s="7">
        <v>5.5</v>
      </c>
      <c r="K16" s="7">
        <v>3.5</v>
      </c>
      <c r="L16" s="7">
        <v>2.8</v>
      </c>
      <c r="M16" s="7">
        <v>2.4</v>
      </c>
      <c r="N16" s="7">
        <v>1.7</v>
      </c>
      <c r="O16" s="7">
        <v>1.4</v>
      </c>
      <c r="P16" s="7">
        <v>1.2</v>
      </c>
      <c r="Q16" s="7">
        <v>1</v>
      </c>
      <c r="R16" s="7">
        <v>4.0999999999999996</v>
      </c>
      <c r="S16" s="7">
        <v>2.4</v>
      </c>
      <c r="T16" s="7">
        <v>3.2</v>
      </c>
      <c r="U16" s="6">
        <f t="shared" si="0"/>
        <v>100.00000000000001</v>
      </c>
    </row>
    <row r="17" spans="3:21" x14ac:dyDescent="0.2">
      <c r="C17" s="5" t="s">
        <v>29</v>
      </c>
      <c r="D17" s="7" t="s">
        <v>25</v>
      </c>
      <c r="E17" s="7" t="s">
        <v>25</v>
      </c>
      <c r="F17" s="7" t="s">
        <v>25</v>
      </c>
      <c r="G17" s="7" t="s">
        <v>25</v>
      </c>
      <c r="H17" s="7" t="s">
        <v>25</v>
      </c>
      <c r="I17" s="7" t="s">
        <v>25</v>
      </c>
      <c r="J17" s="7" t="s">
        <v>25</v>
      </c>
      <c r="K17" s="7" t="s">
        <v>25</v>
      </c>
      <c r="L17" s="7" t="s">
        <v>25</v>
      </c>
      <c r="M17" s="7" t="s">
        <v>25</v>
      </c>
      <c r="N17" s="7" t="s">
        <v>25</v>
      </c>
      <c r="O17" s="7" t="s">
        <v>25</v>
      </c>
      <c r="P17" s="7" t="s">
        <v>25</v>
      </c>
      <c r="Q17" s="7" t="s">
        <v>25</v>
      </c>
      <c r="R17" s="7" t="s">
        <v>25</v>
      </c>
      <c r="S17" s="7" t="s">
        <v>25</v>
      </c>
      <c r="T17" s="7" t="s">
        <v>25</v>
      </c>
      <c r="U17" s="6">
        <f t="shared" si="0"/>
        <v>0</v>
      </c>
    </row>
    <row r="18" spans="3:21" x14ac:dyDescent="0.2">
      <c r="C18" s="5" t="s">
        <v>30</v>
      </c>
      <c r="D18" s="7">
        <v>2.9</v>
      </c>
      <c r="E18" s="7">
        <v>11.4</v>
      </c>
      <c r="F18" s="7">
        <v>18.399999999999999</v>
      </c>
      <c r="G18" s="7">
        <v>15.7</v>
      </c>
      <c r="H18" s="7">
        <v>12.4</v>
      </c>
      <c r="I18" s="7">
        <v>8.9</v>
      </c>
      <c r="J18" s="7">
        <v>6.4</v>
      </c>
      <c r="K18" s="7">
        <v>4.3</v>
      </c>
      <c r="L18" s="7">
        <v>3</v>
      </c>
      <c r="M18" s="7">
        <v>2.2999999999999998</v>
      </c>
      <c r="N18" s="7">
        <v>1.9</v>
      </c>
      <c r="O18" s="7">
        <v>1.4</v>
      </c>
      <c r="P18" s="7">
        <v>1.5</v>
      </c>
      <c r="Q18" s="7">
        <v>1.1000000000000001</v>
      </c>
      <c r="R18" s="7">
        <v>3.9</v>
      </c>
      <c r="S18" s="7">
        <v>2</v>
      </c>
      <c r="T18" s="7">
        <v>2.5</v>
      </c>
      <c r="U18" s="6">
        <f t="shared" si="0"/>
        <v>100.00000000000001</v>
      </c>
    </row>
    <row r="19" spans="3:21" x14ac:dyDescent="0.2">
      <c r="C19" s="5" t="s">
        <v>31</v>
      </c>
      <c r="D19" s="7">
        <v>2.7</v>
      </c>
      <c r="E19" s="7">
        <v>10.199999999999999</v>
      </c>
      <c r="F19" s="7">
        <v>17.7</v>
      </c>
      <c r="G19" s="7">
        <v>15.8</v>
      </c>
      <c r="H19" s="7">
        <v>12.4</v>
      </c>
      <c r="I19" s="7">
        <v>8.6999999999999993</v>
      </c>
      <c r="J19" s="7">
        <v>6.5</v>
      </c>
      <c r="K19" s="7">
        <v>4.5999999999999996</v>
      </c>
      <c r="L19" s="7">
        <v>3.4</v>
      </c>
      <c r="M19" s="7">
        <v>2.4</v>
      </c>
      <c r="N19" s="7">
        <v>1.9</v>
      </c>
      <c r="O19" s="7">
        <v>1.5</v>
      </c>
      <c r="P19" s="7">
        <v>1.5</v>
      </c>
      <c r="Q19" s="7">
        <v>1</v>
      </c>
      <c r="R19" s="7">
        <v>3.6</v>
      </c>
      <c r="S19" s="7">
        <v>2.6</v>
      </c>
      <c r="T19" s="7">
        <v>3.5</v>
      </c>
      <c r="U19" s="6">
        <f t="shared" si="0"/>
        <v>100</v>
      </c>
    </row>
    <row r="20" spans="3:21" x14ac:dyDescent="0.2">
      <c r="C20" s="5" t="s">
        <v>32</v>
      </c>
      <c r="D20" s="7">
        <v>1.8</v>
      </c>
      <c r="E20" s="7">
        <v>10.1</v>
      </c>
      <c r="F20" s="7">
        <v>18</v>
      </c>
      <c r="G20" s="7">
        <v>19.2</v>
      </c>
      <c r="H20" s="7">
        <v>12.2</v>
      </c>
      <c r="I20" s="7">
        <v>8.6999999999999993</v>
      </c>
      <c r="J20" s="7">
        <v>7.2</v>
      </c>
      <c r="K20" s="7">
        <v>4.9000000000000004</v>
      </c>
      <c r="L20" s="7">
        <v>3.3</v>
      </c>
      <c r="M20" s="7">
        <v>2.5</v>
      </c>
      <c r="N20" s="7">
        <v>0.9</v>
      </c>
      <c r="O20" s="7">
        <v>1.3</v>
      </c>
      <c r="P20" s="7">
        <v>1.1000000000000001</v>
      </c>
      <c r="Q20" s="7">
        <v>1.3</v>
      </c>
      <c r="R20" s="7">
        <v>3.8</v>
      </c>
      <c r="S20" s="7">
        <v>1.6</v>
      </c>
      <c r="T20" s="7">
        <v>2.1</v>
      </c>
      <c r="U20" s="6">
        <f t="shared" si="0"/>
        <v>99.999999999999986</v>
      </c>
    </row>
    <row r="21" spans="3:21" x14ac:dyDescent="0.2">
      <c r="C21" s="5" t="s">
        <v>33</v>
      </c>
      <c r="D21" s="7">
        <v>2.5</v>
      </c>
      <c r="E21" s="7">
        <v>13.7</v>
      </c>
      <c r="F21" s="7">
        <v>21.2</v>
      </c>
      <c r="G21" s="7">
        <v>18.399999999999999</v>
      </c>
      <c r="H21" s="7">
        <v>13.4</v>
      </c>
      <c r="I21" s="7">
        <v>8.5</v>
      </c>
      <c r="J21" s="7">
        <v>5.5</v>
      </c>
      <c r="K21" s="7">
        <v>3.6</v>
      </c>
      <c r="L21" s="7">
        <v>2.8</v>
      </c>
      <c r="M21" s="7">
        <v>2.2999999999999998</v>
      </c>
      <c r="N21" s="7">
        <v>1.5</v>
      </c>
      <c r="O21" s="7">
        <v>1.2</v>
      </c>
      <c r="P21" s="7">
        <v>0.4</v>
      </c>
      <c r="Q21" s="7">
        <v>0.4</v>
      </c>
      <c r="R21" s="7">
        <v>2.2000000000000002</v>
      </c>
      <c r="S21" s="7">
        <v>1.1000000000000001</v>
      </c>
      <c r="T21" s="7">
        <v>1.3</v>
      </c>
      <c r="U21" s="6">
        <f t="shared" si="0"/>
        <v>100</v>
      </c>
    </row>
    <row r="22" spans="3:21" x14ac:dyDescent="0.2">
      <c r="C22" s="5" t="s">
        <v>34</v>
      </c>
      <c r="D22" s="7">
        <v>2.2000000000000002</v>
      </c>
      <c r="E22" s="7">
        <v>10.5</v>
      </c>
      <c r="F22" s="7">
        <v>15.2</v>
      </c>
      <c r="G22" s="7">
        <v>13.6</v>
      </c>
      <c r="H22" s="7">
        <v>13.9</v>
      </c>
      <c r="I22" s="7">
        <v>9.1999999999999993</v>
      </c>
      <c r="J22" s="7">
        <v>7.1</v>
      </c>
      <c r="K22" s="7">
        <v>4.8</v>
      </c>
      <c r="L22" s="7">
        <v>3.3</v>
      </c>
      <c r="M22" s="7">
        <v>2.2000000000000002</v>
      </c>
      <c r="N22" s="7">
        <v>2.1</v>
      </c>
      <c r="O22" s="7">
        <v>1.5</v>
      </c>
      <c r="P22" s="7">
        <v>1.1000000000000001</v>
      </c>
      <c r="Q22" s="7">
        <v>1.1000000000000001</v>
      </c>
      <c r="R22" s="7">
        <v>4.4000000000000004</v>
      </c>
      <c r="S22" s="7">
        <v>3.1</v>
      </c>
      <c r="T22" s="7">
        <v>4.5999999999999996</v>
      </c>
      <c r="U22" s="6">
        <f t="shared" si="0"/>
        <v>99.899999999999963</v>
      </c>
    </row>
    <row r="23" spans="3:21" x14ac:dyDescent="0.2">
      <c r="C23" s="5" t="s">
        <v>35</v>
      </c>
      <c r="D23" s="7">
        <v>6.9</v>
      </c>
      <c r="E23" s="7">
        <v>3.4</v>
      </c>
      <c r="F23" s="7">
        <v>10.3</v>
      </c>
      <c r="G23" s="7">
        <v>3.4</v>
      </c>
      <c r="H23" s="7">
        <v>6.9</v>
      </c>
      <c r="I23" s="7">
        <v>6.9</v>
      </c>
      <c r="J23" s="7">
        <v>17.2</v>
      </c>
      <c r="K23" s="7">
        <v>0</v>
      </c>
      <c r="L23" s="7">
        <v>13.8</v>
      </c>
      <c r="M23" s="7">
        <v>6.9</v>
      </c>
      <c r="N23" s="7">
        <v>0</v>
      </c>
      <c r="O23" s="7">
        <v>6.9</v>
      </c>
      <c r="P23" s="7">
        <v>0</v>
      </c>
      <c r="Q23" s="7">
        <v>0</v>
      </c>
      <c r="R23" s="7">
        <v>6.9</v>
      </c>
      <c r="S23" s="7">
        <v>3.4</v>
      </c>
      <c r="T23" s="7">
        <v>6.9</v>
      </c>
      <c r="U23" s="6">
        <f t="shared" si="0"/>
        <v>99.800000000000026</v>
      </c>
    </row>
    <row r="24" spans="3:21" x14ac:dyDescent="0.2">
      <c r="C24" s="5" t="s">
        <v>36</v>
      </c>
      <c r="D24" s="7">
        <v>6.1</v>
      </c>
      <c r="E24" s="7">
        <v>18.100000000000001</v>
      </c>
      <c r="F24" s="7">
        <v>21.9</v>
      </c>
      <c r="G24" s="7">
        <v>16.7</v>
      </c>
      <c r="H24" s="7">
        <v>11.7</v>
      </c>
      <c r="I24" s="7">
        <v>6.8</v>
      </c>
      <c r="J24" s="7">
        <v>4.2</v>
      </c>
      <c r="K24" s="7">
        <v>2.8</v>
      </c>
      <c r="L24" s="7">
        <v>1.9</v>
      </c>
      <c r="M24" s="7">
        <v>1.6</v>
      </c>
      <c r="N24" s="7">
        <v>1.2</v>
      </c>
      <c r="O24" s="7">
        <v>0.9</v>
      </c>
      <c r="P24" s="7">
        <v>0.8</v>
      </c>
      <c r="Q24" s="7">
        <v>0.7</v>
      </c>
      <c r="R24" s="7">
        <v>2.1</v>
      </c>
      <c r="S24" s="7">
        <v>1.2</v>
      </c>
      <c r="T24" s="7">
        <v>1.4</v>
      </c>
      <c r="U24" s="6">
        <f t="shared" si="0"/>
        <v>100.10000000000001</v>
      </c>
    </row>
    <row r="25" spans="3:21" x14ac:dyDescent="0.2">
      <c r="C25" s="5" t="s">
        <v>37</v>
      </c>
      <c r="D25" s="7">
        <v>3.2</v>
      </c>
      <c r="E25" s="7">
        <v>11.9</v>
      </c>
      <c r="F25" s="7">
        <v>17.2</v>
      </c>
      <c r="G25" s="7">
        <v>13.1</v>
      </c>
      <c r="H25" s="7">
        <v>10.4</v>
      </c>
      <c r="I25" s="7">
        <v>7.7</v>
      </c>
      <c r="J25" s="7">
        <v>6.1</v>
      </c>
      <c r="K25" s="7">
        <v>4.2</v>
      </c>
      <c r="L25" s="7">
        <v>3.5</v>
      </c>
      <c r="M25" s="7">
        <v>2.6</v>
      </c>
      <c r="N25" s="7">
        <v>2</v>
      </c>
      <c r="O25" s="7">
        <v>1.7</v>
      </c>
      <c r="P25" s="7">
        <v>1.5</v>
      </c>
      <c r="Q25" s="7">
        <v>1.4</v>
      </c>
      <c r="R25" s="7">
        <v>5</v>
      </c>
      <c r="S25" s="7">
        <v>3.9</v>
      </c>
      <c r="T25" s="7">
        <v>4.5999999999999996</v>
      </c>
      <c r="U25" s="6">
        <f t="shared" si="0"/>
        <v>100</v>
      </c>
    </row>
    <row r="26" spans="3:21" x14ac:dyDescent="0.2">
      <c r="C26" s="5" t="s">
        <v>38</v>
      </c>
      <c r="D26" s="7">
        <v>2.8</v>
      </c>
      <c r="E26" s="7">
        <v>11.4</v>
      </c>
      <c r="F26" s="7">
        <v>19.3</v>
      </c>
      <c r="G26" s="7">
        <v>17.7</v>
      </c>
      <c r="H26" s="7">
        <v>11.3</v>
      </c>
      <c r="I26" s="7">
        <v>8.5</v>
      </c>
      <c r="J26" s="7">
        <v>5.5</v>
      </c>
      <c r="K26" s="7">
        <v>4</v>
      </c>
      <c r="L26" s="7">
        <v>2.8</v>
      </c>
      <c r="M26" s="7">
        <v>2.1</v>
      </c>
      <c r="N26" s="7">
        <v>1.5</v>
      </c>
      <c r="O26" s="7">
        <v>1.4</v>
      </c>
      <c r="P26" s="7">
        <v>1.1000000000000001</v>
      </c>
      <c r="Q26" s="7">
        <v>0.9</v>
      </c>
      <c r="R26" s="7">
        <v>2.6</v>
      </c>
      <c r="S26" s="7">
        <v>2.7</v>
      </c>
      <c r="T26" s="7">
        <v>4.3</v>
      </c>
      <c r="U26" s="6">
        <f t="shared" si="0"/>
        <v>99.899999999999991</v>
      </c>
    </row>
    <row r="27" spans="3:21" x14ac:dyDescent="0.2">
      <c r="C27" s="5" t="s">
        <v>39</v>
      </c>
      <c r="D27" s="7">
        <v>1.4</v>
      </c>
      <c r="E27" s="7">
        <v>6.7</v>
      </c>
      <c r="F27" s="7">
        <v>13.2</v>
      </c>
      <c r="G27" s="7">
        <v>11.6</v>
      </c>
      <c r="H27" s="7">
        <v>10</v>
      </c>
      <c r="I27" s="7">
        <v>7.1</v>
      </c>
      <c r="J27" s="7">
        <v>7.3</v>
      </c>
      <c r="K27" s="7">
        <v>5.8</v>
      </c>
      <c r="L27" s="7">
        <v>4.9000000000000004</v>
      </c>
      <c r="M27" s="7">
        <v>4.2</v>
      </c>
      <c r="N27" s="7">
        <v>3.3</v>
      </c>
      <c r="O27" s="7">
        <v>3.2</v>
      </c>
      <c r="P27" s="7">
        <v>1.9</v>
      </c>
      <c r="Q27" s="7">
        <v>2.5</v>
      </c>
      <c r="R27" s="7">
        <v>8.3000000000000007</v>
      </c>
      <c r="S27" s="7">
        <v>4.2</v>
      </c>
      <c r="T27" s="7">
        <v>4.3</v>
      </c>
      <c r="U27" s="6">
        <f t="shared" si="0"/>
        <v>99.9</v>
      </c>
    </row>
    <row r="28" spans="3:21" x14ac:dyDescent="0.2">
      <c r="C28" s="5" t="s">
        <v>40</v>
      </c>
      <c r="D28" s="7">
        <v>2.9</v>
      </c>
      <c r="E28" s="7">
        <v>10.199999999999999</v>
      </c>
      <c r="F28" s="7">
        <v>12.9</v>
      </c>
      <c r="G28" s="7">
        <v>11.7</v>
      </c>
      <c r="H28" s="7">
        <v>9.6999999999999993</v>
      </c>
      <c r="I28" s="7">
        <v>8.3000000000000007</v>
      </c>
      <c r="J28" s="7">
        <v>6.5</v>
      </c>
      <c r="K28" s="7">
        <v>5.6</v>
      </c>
      <c r="L28" s="7">
        <v>5.2</v>
      </c>
      <c r="M28" s="7">
        <v>3.5</v>
      </c>
      <c r="N28" s="7">
        <v>2</v>
      </c>
      <c r="O28" s="7">
        <v>2.1</v>
      </c>
      <c r="P28" s="7">
        <v>2</v>
      </c>
      <c r="Q28" s="7">
        <v>1.9</v>
      </c>
      <c r="R28" s="7">
        <v>6.9</v>
      </c>
      <c r="S28" s="7">
        <v>5.2</v>
      </c>
      <c r="T28" s="7">
        <v>3.4</v>
      </c>
      <c r="U28" s="6">
        <f t="shared" si="0"/>
        <v>100.00000000000001</v>
      </c>
    </row>
    <row r="29" spans="3:21" x14ac:dyDescent="0.2">
      <c r="C29" s="5" t="s">
        <v>41</v>
      </c>
      <c r="D29" s="7">
        <v>1.5</v>
      </c>
      <c r="E29" s="7">
        <v>6</v>
      </c>
      <c r="F29" s="7">
        <v>9</v>
      </c>
      <c r="G29" s="7">
        <v>8.3000000000000007</v>
      </c>
      <c r="H29" s="7">
        <v>7.1</v>
      </c>
      <c r="I29" s="7">
        <v>5.8</v>
      </c>
      <c r="J29" s="7">
        <v>4.8</v>
      </c>
      <c r="K29" s="7">
        <v>4.5</v>
      </c>
      <c r="L29" s="7">
        <v>3.9</v>
      </c>
      <c r="M29" s="7">
        <v>3.2</v>
      </c>
      <c r="N29" s="7">
        <v>3.3</v>
      </c>
      <c r="O29" s="7">
        <v>2.9</v>
      </c>
      <c r="P29" s="7">
        <v>2.4</v>
      </c>
      <c r="Q29" s="7">
        <v>2.1</v>
      </c>
      <c r="R29" s="7">
        <v>10.9</v>
      </c>
      <c r="S29" s="7">
        <v>9.6999999999999993</v>
      </c>
      <c r="T29" s="7">
        <v>14.6</v>
      </c>
      <c r="U29" s="6">
        <f t="shared" si="0"/>
        <v>99.999999999999986</v>
      </c>
    </row>
    <row r="30" spans="3:21" x14ac:dyDescent="0.2">
      <c r="C30" s="5" t="s">
        <v>42</v>
      </c>
      <c r="D30" s="7" t="s">
        <v>25</v>
      </c>
      <c r="E30" s="7" t="s">
        <v>25</v>
      </c>
      <c r="F30" s="7" t="s">
        <v>25</v>
      </c>
      <c r="G30" s="7" t="s">
        <v>25</v>
      </c>
      <c r="H30" s="7" t="s">
        <v>25</v>
      </c>
      <c r="I30" s="7" t="s">
        <v>25</v>
      </c>
      <c r="J30" s="7" t="s">
        <v>25</v>
      </c>
      <c r="K30" s="7" t="s">
        <v>25</v>
      </c>
      <c r="L30" s="7" t="s">
        <v>25</v>
      </c>
      <c r="M30" s="7" t="s">
        <v>25</v>
      </c>
      <c r="N30" s="7" t="s">
        <v>25</v>
      </c>
      <c r="O30" s="7" t="s">
        <v>25</v>
      </c>
      <c r="P30" s="7" t="s">
        <v>25</v>
      </c>
      <c r="Q30" s="7" t="s">
        <v>25</v>
      </c>
      <c r="R30" s="7" t="s">
        <v>25</v>
      </c>
      <c r="S30" s="7" t="s">
        <v>25</v>
      </c>
      <c r="T30" s="7" t="s">
        <v>25</v>
      </c>
      <c r="U30" s="6">
        <f t="shared" si="0"/>
        <v>0</v>
      </c>
    </row>
    <row r="31" spans="3:21" x14ac:dyDescent="0.2">
      <c r="C31" s="5" t="s">
        <v>43</v>
      </c>
      <c r="D31" s="7">
        <v>2.9</v>
      </c>
      <c r="E31" s="7">
        <v>10.199999999999999</v>
      </c>
      <c r="F31" s="7">
        <v>15.1</v>
      </c>
      <c r="G31" s="7">
        <v>12.4</v>
      </c>
      <c r="H31" s="7">
        <v>10.3</v>
      </c>
      <c r="I31" s="7">
        <v>8.3000000000000007</v>
      </c>
      <c r="J31" s="7">
        <v>5.9</v>
      </c>
      <c r="K31" s="7">
        <v>3.5</v>
      </c>
      <c r="L31" s="7">
        <v>3</v>
      </c>
      <c r="M31" s="7">
        <v>2.6</v>
      </c>
      <c r="N31" s="7">
        <v>1.8</v>
      </c>
      <c r="O31" s="7">
        <v>1.9</v>
      </c>
      <c r="P31" s="7">
        <v>1.6</v>
      </c>
      <c r="Q31" s="7">
        <v>1.3</v>
      </c>
      <c r="R31" s="7">
        <v>5.4</v>
      </c>
      <c r="S31" s="7">
        <v>4.8</v>
      </c>
      <c r="T31" s="7">
        <v>9</v>
      </c>
      <c r="U31" s="6">
        <f t="shared" si="0"/>
        <v>100</v>
      </c>
    </row>
    <row r="32" spans="3:21" x14ac:dyDescent="0.2">
      <c r="C32" s="5" t="s">
        <v>44</v>
      </c>
      <c r="D32" s="7">
        <v>5</v>
      </c>
      <c r="E32" s="7">
        <v>12</v>
      </c>
      <c r="F32" s="7">
        <v>16</v>
      </c>
      <c r="G32" s="7">
        <v>13</v>
      </c>
      <c r="H32" s="7">
        <v>13</v>
      </c>
      <c r="I32" s="7">
        <v>13</v>
      </c>
      <c r="J32" s="7">
        <v>4</v>
      </c>
      <c r="K32" s="7">
        <v>4</v>
      </c>
      <c r="L32" s="7">
        <v>5</v>
      </c>
      <c r="M32" s="7">
        <v>2</v>
      </c>
      <c r="N32" s="7">
        <v>1</v>
      </c>
      <c r="O32" s="7">
        <v>3</v>
      </c>
      <c r="P32" s="7">
        <v>1</v>
      </c>
      <c r="Q32" s="7">
        <v>0</v>
      </c>
      <c r="R32" s="7">
        <v>3</v>
      </c>
      <c r="S32" s="7">
        <v>1</v>
      </c>
      <c r="T32" s="7">
        <v>4</v>
      </c>
      <c r="U32" s="6">
        <f t="shared" si="0"/>
        <v>100</v>
      </c>
    </row>
    <row r="33" spans="3:21" x14ac:dyDescent="0.2">
      <c r="C33" s="5" t="s">
        <v>45</v>
      </c>
      <c r="D33" s="7">
        <v>3.5</v>
      </c>
      <c r="E33" s="7">
        <v>14.4</v>
      </c>
      <c r="F33" s="7">
        <v>21.3</v>
      </c>
      <c r="G33" s="7">
        <v>18.100000000000001</v>
      </c>
      <c r="H33" s="7">
        <v>13.4</v>
      </c>
      <c r="I33" s="7">
        <v>8.5</v>
      </c>
      <c r="J33" s="7">
        <v>5.4</v>
      </c>
      <c r="K33" s="7">
        <v>3.7</v>
      </c>
      <c r="L33" s="7">
        <v>2.6</v>
      </c>
      <c r="M33" s="7">
        <v>1.6</v>
      </c>
      <c r="N33" s="7">
        <v>1.3</v>
      </c>
      <c r="O33" s="7">
        <v>1.1000000000000001</v>
      </c>
      <c r="P33" s="7">
        <v>0.9</v>
      </c>
      <c r="Q33" s="7">
        <v>0.7</v>
      </c>
      <c r="R33" s="7">
        <v>1.9</v>
      </c>
      <c r="S33" s="7">
        <v>0.9</v>
      </c>
      <c r="T33" s="7">
        <v>0.7</v>
      </c>
      <c r="U33" s="6">
        <f t="shared" si="0"/>
        <v>100.00000000000001</v>
      </c>
    </row>
    <row r="34" spans="3:21" x14ac:dyDescent="0.2">
      <c r="C34" s="5" t="s">
        <v>46</v>
      </c>
      <c r="D34" s="7">
        <v>0</v>
      </c>
      <c r="E34" s="7">
        <v>0</v>
      </c>
      <c r="F34" s="7">
        <v>37.5</v>
      </c>
      <c r="G34" s="7">
        <v>0</v>
      </c>
      <c r="H34" s="7">
        <v>25</v>
      </c>
      <c r="I34" s="7">
        <v>0</v>
      </c>
      <c r="J34" s="7">
        <v>0</v>
      </c>
      <c r="K34" s="7">
        <v>0</v>
      </c>
      <c r="L34" s="7">
        <v>0</v>
      </c>
      <c r="M34" s="7">
        <v>12.5</v>
      </c>
      <c r="N34" s="7">
        <v>0</v>
      </c>
      <c r="O34" s="7">
        <v>0</v>
      </c>
      <c r="P34" s="7">
        <v>12.5</v>
      </c>
      <c r="Q34" s="7">
        <v>0</v>
      </c>
      <c r="R34" s="7">
        <v>0</v>
      </c>
      <c r="S34" s="7">
        <v>0</v>
      </c>
      <c r="T34" s="7">
        <v>12.5</v>
      </c>
      <c r="U34" s="6">
        <f t="shared" si="0"/>
        <v>100</v>
      </c>
    </row>
    <row r="35" spans="3:21" x14ac:dyDescent="0.2">
      <c r="C35" s="5" t="s">
        <v>47</v>
      </c>
      <c r="D35" s="7">
        <v>1.8</v>
      </c>
      <c r="E35" s="7">
        <v>13.6</v>
      </c>
      <c r="F35" s="7">
        <v>17.5</v>
      </c>
      <c r="G35" s="7">
        <v>11.3</v>
      </c>
      <c r="H35" s="7">
        <v>5.8</v>
      </c>
      <c r="I35" s="7">
        <v>6.2</v>
      </c>
      <c r="J35" s="7">
        <v>4.5999999999999996</v>
      </c>
      <c r="K35" s="7">
        <v>3</v>
      </c>
      <c r="L35" s="7">
        <v>2.2999999999999998</v>
      </c>
      <c r="M35" s="7">
        <v>2.1</v>
      </c>
      <c r="N35" s="7">
        <v>1.2</v>
      </c>
      <c r="O35" s="7">
        <v>1.2</v>
      </c>
      <c r="P35" s="7">
        <v>1.8</v>
      </c>
      <c r="Q35" s="7">
        <v>1.6</v>
      </c>
      <c r="R35" s="7">
        <v>5.5</v>
      </c>
      <c r="S35" s="7">
        <v>9.9</v>
      </c>
      <c r="T35" s="7">
        <v>10.6</v>
      </c>
      <c r="U35" s="6">
        <f t="shared" si="0"/>
        <v>100</v>
      </c>
    </row>
    <row r="36" spans="3:21" x14ac:dyDescent="0.2">
      <c r="C36" s="3" t="s">
        <v>48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">
        <f t="shared" si="0"/>
        <v>0</v>
      </c>
    </row>
    <row r="37" spans="3:21" x14ac:dyDescent="0.2">
      <c r="C37" s="5" t="s">
        <v>19</v>
      </c>
      <c r="D37" s="7">
        <v>3</v>
      </c>
      <c r="E37" s="7">
        <v>11</v>
      </c>
      <c r="F37" s="7">
        <v>16.399999999999999</v>
      </c>
      <c r="G37" s="7">
        <v>14</v>
      </c>
      <c r="H37" s="7">
        <v>10.4</v>
      </c>
      <c r="I37" s="7">
        <v>7.5</v>
      </c>
      <c r="J37" s="7">
        <v>5.3</v>
      </c>
      <c r="K37" s="7">
        <v>3.8</v>
      </c>
      <c r="L37" s="7">
        <v>3</v>
      </c>
      <c r="M37" s="7">
        <v>2.2000000000000002</v>
      </c>
      <c r="N37" s="7">
        <v>1.8</v>
      </c>
      <c r="O37" s="7">
        <v>1.5</v>
      </c>
      <c r="P37" s="7">
        <v>1.3</v>
      </c>
      <c r="Q37" s="7">
        <v>1.1000000000000001</v>
      </c>
      <c r="R37" s="7">
        <v>4.7</v>
      </c>
      <c r="S37" s="7">
        <v>4.0999999999999996</v>
      </c>
      <c r="T37" s="7">
        <v>8.9</v>
      </c>
      <c r="U37" s="6">
        <f t="shared" si="0"/>
        <v>99.999999999999986</v>
      </c>
    </row>
    <row r="38" spans="3:21" x14ac:dyDescent="0.2">
      <c r="C38" s="5" t="s">
        <v>20</v>
      </c>
      <c r="D38" s="7">
        <v>8</v>
      </c>
      <c r="E38" s="7">
        <v>17</v>
      </c>
      <c r="F38" s="7">
        <v>24.5</v>
      </c>
      <c r="G38" s="7">
        <v>14.2</v>
      </c>
      <c r="H38" s="7">
        <v>9.1</v>
      </c>
      <c r="I38" s="7">
        <v>6.4</v>
      </c>
      <c r="J38" s="7">
        <v>3.5</v>
      </c>
      <c r="K38" s="7">
        <v>3.5</v>
      </c>
      <c r="L38" s="7">
        <v>2.6</v>
      </c>
      <c r="M38" s="7">
        <v>2.2000000000000002</v>
      </c>
      <c r="N38" s="7">
        <v>1.2</v>
      </c>
      <c r="O38" s="7">
        <v>1.2</v>
      </c>
      <c r="P38" s="7">
        <v>1.3</v>
      </c>
      <c r="Q38" s="7">
        <v>0.6</v>
      </c>
      <c r="R38" s="7">
        <v>2.4</v>
      </c>
      <c r="S38" s="7">
        <v>1.3</v>
      </c>
      <c r="T38" s="7">
        <v>1.1000000000000001</v>
      </c>
      <c r="U38" s="6">
        <f t="shared" si="0"/>
        <v>100.1</v>
      </c>
    </row>
    <row r="39" spans="3:21" x14ac:dyDescent="0.2">
      <c r="C39" s="5" t="s">
        <v>21</v>
      </c>
      <c r="D39" s="7">
        <v>3.6</v>
      </c>
      <c r="E39" s="7">
        <v>13.5</v>
      </c>
      <c r="F39" s="7">
        <v>20.2</v>
      </c>
      <c r="G39" s="7">
        <v>16.7</v>
      </c>
      <c r="H39" s="7">
        <v>11.8</v>
      </c>
      <c r="I39" s="7">
        <v>7.3</v>
      </c>
      <c r="J39" s="7">
        <v>5</v>
      </c>
      <c r="K39" s="7">
        <v>3.4</v>
      </c>
      <c r="L39" s="7">
        <v>2.7</v>
      </c>
      <c r="M39" s="7">
        <v>2</v>
      </c>
      <c r="N39" s="7">
        <v>1.5</v>
      </c>
      <c r="O39" s="7">
        <v>1.1000000000000001</v>
      </c>
      <c r="P39" s="7">
        <v>0.9</v>
      </c>
      <c r="Q39" s="7">
        <v>0.9</v>
      </c>
      <c r="R39" s="7">
        <v>3.3</v>
      </c>
      <c r="S39" s="7">
        <v>2.2000000000000002</v>
      </c>
      <c r="T39" s="7">
        <v>4</v>
      </c>
      <c r="U39" s="6">
        <f t="shared" si="0"/>
        <v>100.10000000000001</v>
      </c>
    </row>
    <row r="40" spans="3:21" x14ac:dyDescent="0.2">
      <c r="C40" s="5" t="s">
        <v>22</v>
      </c>
      <c r="D40" s="7">
        <v>1.5</v>
      </c>
      <c r="E40" s="7">
        <v>7.8</v>
      </c>
      <c r="F40" s="7">
        <v>13.2</v>
      </c>
      <c r="G40" s="7">
        <v>9.1</v>
      </c>
      <c r="H40" s="7">
        <v>12.3</v>
      </c>
      <c r="I40" s="7">
        <v>7.6</v>
      </c>
      <c r="J40" s="7">
        <v>6.3</v>
      </c>
      <c r="K40" s="7">
        <v>4.5999999999999996</v>
      </c>
      <c r="L40" s="7">
        <v>4.2</v>
      </c>
      <c r="M40" s="7">
        <v>2.6</v>
      </c>
      <c r="N40" s="7">
        <v>3.3</v>
      </c>
      <c r="O40" s="7">
        <v>2.7</v>
      </c>
      <c r="P40" s="7">
        <v>1</v>
      </c>
      <c r="Q40" s="7">
        <v>2.4</v>
      </c>
      <c r="R40" s="7">
        <v>7</v>
      </c>
      <c r="S40" s="7">
        <v>5</v>
      </c>
      <c r="T40" s="7">
        <v>9.4</v>
      </c>
      <c r="U40" s="6">
        <f t="shared" si="0"/>
        <v>100.00000000000001</v>
      </c>
    </row>
    <row r="41" spans="3:21" x14ac:dyDescent="0.2">
      <c r="C41" s="5" t="s">
        <v>23</v>
      </c>
      <c r="D41" s="7">
        <v>5.0999999999999996</v>
      </c>
      <c r="E41" s="7">
        <v>12.9</v>
      </c>
      <c r="F41" s="7">
        <v>17.8</v>
      </c>
      <c r="G41" s="7">
        <v>15.7</v>
      </c>
      <c r="H41" s="7">
        <v>12</v>
      </c>
      <c r="I41" s="7">
        <v>12</v>
      </c>
      <c r="J41" s="7">
        <v>5.9</v>
      </c>
      <c r="K41" s="7">
        <v>3.6</v>
      </c>
      <c r="L41" s="7">
        <v>3.2</v>
      </c>
      <c r="M41" s="7">
        <v>1.6</v>
      </c>
      <c r="N41" s="7">
        <v>1.7</v>
      </c>
      <c r="O41" s="7">
        <v>1</v>
      </c>
      <c r="P41" s="7">
        <v>1.2</v>
      </c>
      <c r="Q41" s="7">
        <v>0.5</v>
      </c>
      <c r="R41" s="7">
        <v>2.2000000000000002</v>
      </c>
      <c r="S41" s="7">
        <v>1.6</v>
      </c>
      <c r="T41" s="7">
        <v>2</v>
      </c>
      <c r="U41" s="6">
        <f t="shared" si="0"/>
        <v>100</v>
      </c>
    </row>
    <row r="42" spans="3:21" x14ac:dyDescent="0.2">
      <c r="C42" s="5" t="s">
        <v>24</v>
      </c>
      <c r="D42" s="7" t="s">
        <v>25</v>
      </c>
      <c r="E42" s="7" t="s">
        <v>25</v>
      </c>
      <c r="F42" s="7" t="s">
        <v>25</v>
      </c>
      <c r="G42" s="7" t="s">
        <v>25</v>
      </c>
      <c r="H42" s="7" t="s">
        <v>25</v>
      </c>
      <c r="I42" s="7" t="s">
        <v>25</v>
      </c>
      <c r="J42" s="7" t="s">
        <v>25</v>
      </c>
      <c r="K42" s="7" t="s">
        <v>25</v>
      </c>
      <c r="L42" s="7" t="s">
        <v>25</v>
      </c>
      <c r="M42" s="7" t="s">
        <v>25</v>
      </c>
      <c r="N42" s="7" t="s">
        <v>25</v>
      </c>
      <c r="O42" s="7" t="s">
        <v>25</v>
      </c>
      <c r="P42" s="7" t="s">
        <v>25</v>
      </c>
      <c r="Q42" s="7" t="s">
        <v>25</v>
      </c>
      <c r="R42" s="7" t="s">
        <v>25</v>
      </c>
      <c r="S42" s="7" t="s">
        <v>25</v>
      </c>
      <c r="T42" s="7" t="s">
        <v>25</v>
      </c>
      <c r="U42" s="6">
        <f t="shared" si="0"/>
        <v>0</v>
      </c>
    </row>
    <row r="43" spans="3:21" x14ac:dyDescent="0.2">
      <c r="C43" s="5" t="s">
        <v>26</v>
      </c>
      <c r="D43" s="7">
        <v>2.8</v>
      </c>
      <c r="E43" s="7">
        <v>13.7</v>
      </c>
      <c r="F43" s="7">
        <v>22.5</v>
      </c>
      <c r="G43" s="7">
        <v>19.2</v>
      </c>
      <c r="H43" s="7">
        <v>12.6</v>
      </c>
      <c r="I43" s="7">
        <v>9.3000000000000007</v>
      </c>
      <c r="J43" s="7">
        <v>6.1</v>
      </c>
      <c r="K43" s="7">
        <v>4</v>
      </c>
      <c r="L43" s="7">
        <v>2.2999999999999998</v>
      </c>
      <c r="M43" s="7">
        <v>1.7</v>
      </c>
      <c r="N43" s="7">
        <v>1</v>
      </c>
      <c r="O43" s="7">
        <v>0.8</v>
      </c>
      <c r="P43" s="7">
        <v>0.6</v>
      </c>
      <c r="Q43" s="7">
        <v>0.4</v>
      </c>
      <c r="R43" s="7">
        <v>1.2</v>
      </c>
      <c r="S43" s="7">
        <v>0.8</v>
      </c>
      <c r="T43" s="7">
        <v>1.1000000000000001</v>
      </c>
      <c r="U43" s="6">
        <f t="shared" si="0"/>
        <v>100.09999999999998</v>
      </c>
    </row>
    <row r="44" spans="3:21" x14ac:dyDescent="0.2">
      <c r="C44" s="5" t="s">
        <v>27</v>
      </c>
      <c r="D44" s="7">
        <v>3.3</v>
      </c>
      <c r="E44" s="7">
        <v>16.7</v>
      </c>
      <c r="F44" s="7">
        <v>11.7</v>
      </c>
      <c r="G44" s="7">
        <v>8.3000000000000007</v>
      </c>
      <c r="H44" s="7">
        <v>15</v>
      </c>
      <c r="I44" s="7">
        <v>3.3</v>
      </c>
      <c r="J44" s="7">
        <v>3.3</v>
      </c>
      <c r="K44" s="7">
        <v>1.7</v>
      </c>
      <c r="L44" s="7">
        <v>6.7</v>
      </c>
      <c r="M44" s="7">
        <v>3.3</v>
      </c>
      <c r="N44" s="7">
        <v>3.3</v>
      </c>
      <c r="O44" s="7">
        <v>3.3</v>
      </c>
      <c r="P44" s="7">
        <v>3.3</v>
      </c>
      <c r="Q44" s="7">
        <v>1.7</v>
      </c>
      <c r="R44" s="7">
        <v>3.3</v>
      </c>
      <c r="S44" s="7">
        <v>3.3</v>
      </c>
      <c r="T44" s="7">
        <v>8.3000000000000007</v>
      </c>
      <c r="U44" s="6">
        <f t="shared" si="0"/>
        <v>99.799999999999983</v>
      </c>
    </row>
    <row r="45" spans="3:21" x14ac:dyDescent="0.2">
      <c r="C45" s="5" t="s">
        <v>28</v>
      </c>
      <c r="D45" s="7">
        <v>1.8</v>
      </c>
      <c r="E45" s="7">
        <v>11.1</v>
      </c>
      <c r="F45" s="7">
        <v>16.399999999999999</v>
      </c>
      <c r="G45" s="7">
        <v>11.2</v>
      </c>
      <c r="H45" s="7">
        <v>8.5</v>
      </c>
      <c r="I45" s="7">
        <v>9</v>
      </c>
      <c r="J45" s="7">
        <v>5.7</v>
      </c>
      <c r="K45" s="7">
        <v>4.3</v>
      </c>
      <c r="L45" s="7">
        <v>4.5</v>
      </c>
      <c r="M45" s="7">
        <v>3.2</v>
      </c>
      <c r="N45" s="7">
        <v>2.2999999999999998</v>
      </c>
      <c r="O45" s="7">
        <v>1.1000000000000001</v>
      </c>
      <c r="P45" s="7">
        <v>1.5</v>
      </c>
      <c r="Q45" s="7">
        <v>1</v>
      </c>
      <c r="R45" s="7">
        <v>6.2</v>
      </c>
      <c r="S45" s="7">
        <v>5.0999999999999996</v>
      </c>
      <c r="T45" s="7">
        <v>7.2</v>
      </c>
      <c r="U45" s="6">
        <f t="shared" si="0"/>
        <v>100.1</v>
      </c>
    </row>
    <row r="46" spans="3:21" x14ac:dyDescent="0.2">
      <c r="C46" s="5" t="s">
        <v>29</v>
      </c>
      <c r="D46" s="7" t="s">
        <v>25</v>
      </c>
      <c r="E46" s="7" t="s">
        <v>25</v>
      </c>
      <c r="F46" s="7" t="s">
        <v>25</v>
      </c>
      <c r="G46" s="7" t="s">
        <v>25</v>
      </c>
      <c r="H46" s="7" t="s">
        <v>25</v>
      </c>
      <c r="I46" s="7" t="s">
        <v>25</v>
      </c>
      <c r="J46" s="7" t="s">
        <v>25</v>
      </c>
      <c r="K46" s="7" t="s">
        <v>25</v>
      </c>
      <c r="L46" s="7" t="s">
        <v>25</v>
      </c>
      <c r="M46" s="7" t="s">
        <v>25</v>
      </c>
      <c r="N46" s="7" t="s">
        <v>25</v>
      </c>
      <c r="O46" s="7" t="s">
        <v>25</v>
      </c>
      <c r="P46" s="7" t="s">
        <v>25</v>
      </c>
      <c r="Q46" s="7" t="s">
        <v>25</v>
      </c>
      <c r="R46" s="7" t="s">
        <v>25</v>
      </c>
      <c r="S46" s="7" t="s">
        <v>25</v>
      </c>
      <c r="T46" s="7" t="s">
        <v>25</v>
      </c>
      <c r="U46" s="6">
        <f t="shared" si="0"/>
        <v>0</v>
      </c>
    </row>
    <row r="47" spans="3:21" x14ac:dyDescent="0.2">
      <c r="C47" s="5" t="s">
        <v>30</v>
      </c>
      <c r="D47" s="7">
        <v>1.7</v>
      </c>
      <c r="E47" s="7">
        <v>8.8000000000000007</v>
      </c>
      <c r="F47" s="7">
        <v>12.4</v>
      </c>
      <c r="G47" s="7">
        <v>9.9</v>
      </c>
      <c r="H47" s="7">
        <v>6.6</v>
      </c>
      <c r="I47" s="7">
        <v>7.7</v>
      </c>
      <c r="J47" s="7">
        <v>7.4</v>
      </c>
      <c r="K47" s="7">
        <v>3.6</v>
      </c>
      <c r="L47" s="7">
        <v>3.9</v>
      </c>
      <c r="M47" s="7">
        <v>4.0999999999999996</v>
      </c>
      <c r="N47" s="7">
        <v>2.2000000000000002</v>
      </c>
      <c r="O47" s="7">
        <v>2.8</v>
      </c>
      <c r="P47" s="7">
        <v>2.2000000000000002</v>
      </c>
      <c r="Q47" s="7">
        <v>1.4</v>
      </c>
      <c r="R47" s="7">
        <v>8.3000000000000007</v>
      </c>
      <c r="S47" s="7">
        <v>5.5</v>
      </c>
      <c r="T47" s="7">
        <v>11.6</v>
      </c>
      <c r="U47" s="6">
        <f t="shared" si="0"/>
        <v>100.1</v>
      </c>
    </row>
    <row r="48" spans="3:21" x14ac:dyDescent="0.2">
      <c r="C48" s="5" t="s">
        <v>31</v>
      </c>
      <c r="D48" s="7">
        <v>2.4</v>
      </c>
      <c r="E48" s="7">
        <v>9.8000000000000007</v>
      </c>
      <c r="F48" s="7">
        <v>15.5</v>
      </c>
      <c r="G48" s="7">
        <v>14.4</v>
      </c>
      <c r="H48" s="7">
        <v>11.8</v>
      </c>
      <c r="I48" s="7">
        <v>8.3000000000000007</v>
      </c>
      <c r="J48" s="7">
        <v>6.4</v>
      </c>
      <c r="K48" s="7">
        <v>4.2</v>
      </c>
      <c r="L48" s="7">
        <v>3.1</v>
      </c>
      <c r="M48" s="7">
        <v>2.2000000000000002</v>
      </c>
      <c r="N48" s="7">
        <v>1.6</v>
      </c>
      <c r="O48" s="7">
        <v>1.2</v>
      </c>
      <c r="P48" s="7">
        <v>1.3</v>
      </c>
      <c r="Q48" s="7">
        <v>1</v>
      </c>
      <c r="R48" s="7">
        <v>3.7</v>
      </c>
      <c r="S48" s="7">
        <v>3</v>
      </c>
      <c r="T48" s="7">
        <v>10</v>
      </c>
      <c r="U48" s="6">
        <f t="shared" si="0"/>
        <v>99.9</v>
      </c>
    </row>
    <row r="49" spans="3:21" x14ac:dyDescent="0.2">
      <c r="C49" s="5" t="s">
        <v>32</v>
      </c>
      <c r="D49" s="7">
        <v>2.8</v>
      </c>
      <c r="E49" s="7">
        <v>10.8</v>
      </c>
      <c r="F49" s="7">
        <v>17</v>
      </c>
      <c r="G49" s="7">
        <v>15.9</v>
      </c>
      <c r="H49" s="7">
        <v>13.2</v>
      </c>
      <c r="I49" s="7">
        <v>10.1</v>
      </c>
      <c r="J49" s="7">
        <v>6.7</v>
      </c>
      <c r="K49" s="7">
        <v>4.5999999999999996</v>
      </c>
      <c r="L49" s="7">
        <v>3.5</v>
      </c>
      <c r="M49" s="7">
        <v>2.4</v>
      </c>
      <c r="N49" s="7">
        <v>2</v>
      </c>
      <c r="O49" s="7">
        <v>1.5</v>
      </c>
      <c r="P49" s="7">
        <v>1.2</v>
      </c>
      <c r="Q49" s="7">
        <v>0.9</v>
      </c>
      <c r="R49" s="7">
        <v>3.1</v>
      </c>
      <c r="S49" s="7">
        <v>1.8</v>
      </c>
      <c r="T49" s="7">
        <v>2.2999999999999998</v>
      </c>
      <c r="U49" s="6">
        <f t="shared" si="0"/>
        <v>99.8</v>
      </c>
    </row>
    <row r="50" spans="3:21" x14ac:dyDescent="0.2">
      <c r="C50" s="5" t="s">
        <v>33</v>
      </c>
      <c r="D50" s="7">
        <v>3.3</v>
      </c>
      <c r="E50" s="7">
        <v>14.1</v>
      </c>
      <c r="F50" s="7">
        <v>22</v>
      </c>
      <c r="G50" s="7">
        <v>21.3</v>
      </c>
      <c r="H50" s="7">
        <v>12.3</v>
      </c>
      <c r="I50" s="7">
        <v>7.5</v>
      </c>
      <c r="J50" s="7">
        <v>6.1</v>
      </c>
      <c r="K50" s="7">
        <v>3.3</v>
      </c>
      <c r="L50" s="7">
        <v>2.7</v>
      </c>
      <c r="M50" s="7">
        <v>1.2</v>
      </c>
      <c r="N50" s="7">
        <v>0.7</v>
      </c>
      <c r="O50" s="7">
        <v>1</v>
      </c>
      <c r="P50" s="7">
        <v>0.5</v>
      </c>
      <c r="Q50" s="7">
        <v>0.6</v>
      </c>
      <c r="R50" s="7">
        <v>1.4</v>
      </c>
      <c r="S50" s="7">
        <v>0.9</v>
      </c>
      <c r="T50" s="7">
        <v>1.2</v>
      </c>
      <c r="U50" s="6">
        <f t="shared" si="0"/>
        <v>100.10000000000001</v>
      </c>
    </row>
    <row r="51" spans="3:21" x14ac:dyDescent="0.2">
      <c r="C51" s="5" t="s">
        <v>34</v>
      </c>
      <c r="D51" s="7">
        <v>2.5</v>
      </c>
      <c r="E51" s="7">
        <v>9.1999999999999993</v>
      </c>
      <c r="F51" s="7">
        <v>12.8</v>
      </c>
      <c r="G51" s="7">
        <v>12.5</v>
      </c>
      <c r="H51" s="7">
        <v>11.8</v>
      </c>
      <c r="I51" s="7">
        <v>8.5</v>
      </c>
      <c r="J51" s="7">
        <v>4.5999999999999996</v>
      </c>
      <c r="K51" s="7">
        <v>4.5999999999999996</v>
      </c>
      <c r="L51" s="7">
        <v>3.4</v>
      </c>
      <c r="M51" s="7">
        <v>3.3</v>
      </c>
      <c r="N51" s="7">
        <v>2.7</v>
      </c>
      <c r="O51" s="7">
        <v>1.8</v>
      </c>
      <c r="P51" s="7">
        <v>1.8</v>
      </c>
      <c r="Q51" s="7">
        <v>1.2</v>
      </c>
      <c r="R51" s="7">
        <v>5.3</v>
      </c>
      <c r="S51" s="7">
        <v>5</v>
      </c>
      <c r="T51" s="7">
        <v>8.6999999999999993</v>
      </c>
      <c r="U51" s="6">
        <f t="shared" si="0"/>
        <v>99.7</v>
      </c>
    </row>
    <row r="52" spans="3:21" x14ac:dyDescent="0.2">
      <c r="C52" s="5" t="s">
        <v>35</v>
      </c>
      <c r="D52" s="7" t="s">
        <v>25</v>
      </c>
      <c r="E52" s="7" t="s">
        <v>25</v>
      </c>
      <c r="F52" s="7" t="s">
        <v>25</v>
      </c>
      <c r="G52" s="7" t="s">
        <v>25</v>
      </c>
      <c r="H52" s="7" t="s">
        <v>25</v>
      </c>
      <c r="I52" s="7" t="s">
        <v>25</v>
      </c>
      <c r="J52" s="7" t="s">
        <v>25</v>
      </c>
      <c r="K52" s="7" t="s">
        <v>25</v>
      </c>
      <c r="L52" s="7" t="s">
        <v>25</v>
      </c>
      <c r="M52" s="7" t="s">
        <v>25</v>
      </c>
      <c r="N52" s="7" t="s">
        <v>25</v>
      </c>
      <c r="O52" s="7" t="s">
        <v>25</v>
      </c>
      <c r="P52" s="7" t="s">
        <v>25</v>
      </c>
      <c r="Q52" s="7" t="s">
        <v>25</v>
      </c>
      <c r="R52" s="7" t="s">
        <v>25</v>
      </c>
      <c r="S52" s="7" t="s">
        <v>25</v>
      </c>
      <c r="T52" s="7" t="s">
        <v>25</v>
      </c>
      <c r="U52" s="6">
        <f t="shared" si="0"/>
        <v>0</v>
      </c>
    </row>
    <row r="53" spans="3:21" x14ac:dyDescent="0.2">
      <c r="C53" s="5" t="s">
        <v>36</v>
      </c>
      <c r="D53" s="7">
        <v>4.5999999999999996</v>
      </c>
      <c r="E53" s="7">
        <v>13.5</v>
      </c>
      <c r="F53" s="7">
        <v>16.899999999999999</v>
      </c>
      <c r="G53" s="7">
        <v>16.100000000000001</v>
      </c>
      <c r="H53" s="7">
        <v>10.5</v>
      </c>
      <c r="I53" s="7">
        <v>7.9</v>
      </c>
      <c r="J53" s="7">
        <v>5.5</v>
      </c>
      <c r="K53" s="7">
        <v>3.4</v>
      </c>
      <c r="L53" s="7">
        <v>2.8</v>
      </c>
      <c r="M53" s="7">
        <v>1.9</v>
      </c>
      <c r="N53" s="7">
        <v>1.8</v>
      </c>
      <c r="O53" s="7">
        <v>1.3</v>
      </c>
      <c r="P53" s="7">
        <v>1.6</v>
      </c>
      <c r="Q53" s="7">
        <v>0.7</v>
      </c>
      <c r="R53" s="7">
        <v>3.8</v>
      </c>
      <c r="S53" s="7">
        <v>2.1</v>
      </c>
      <c r="T53" s="7">
        <v>5.6</v>
      </c>
      <c r="U53" s="6">
        <f t="shared" si="0"/>
        <v>99.999999999999986</v>
      </c>
    </row>
    <row r="54" spans="3:21" x14ac:dyDescent="0.2">
      <c r="C54" s="5" t="s">
        <v>37</v>
      </c>
      <c r="D54" s="7">
        <v>4.2</v>
      </c>
      <c r="E54" s="7">
        <v>10.5</v>
      </c>
      <c r="F54" s="7">
        <v>14.2</v>
      </c>
      <c r="G54" s="7">
        <v>10.5</v>
      </c>
      <c r="H54" s="7">
        <v>9.5</v>
      </c>
      <c r="I54" s="7">
        <v>4.7</v>
      </c>
      <c r="J54" s="7">
        <v>2.1</v>
      </c>
      <c r="K54" s="7">
        <v>4.7</v>
      </c>
      <c r="L54" s="7">
        <v>5.3</v>
      </c>
      <c r="M54" s="7">
        <v>4.2</v>
      </c>
      <c r="N54" s="7">
        <v>2.6</v>
      </c>
      <c r="O54" s="7">
        <v>1.1000000000000001</v>
      </c>
      <c r="P54" s="7">
        <v>3.2</v>
      </c>
      <c r="Q54" s="7">
        <v>1.6</v>
      </c>
      <c r="R54" s="7">
        <v>6.3</v>
      </c>
      <c r="S54" s="7">
        <v>6.3</v>
      </c>
      <c r="T54" s="7">
        <v>8.9</v>
      </c>
      <c r="U54" s="6">
        <f t="shared" si="0"/>
        <v>99.899999999999991</v>
      </c>
    </row>
    <row r="55" spans="3:21" x14ac:dyDescent="0.2">
      <c r="C55" s="5" t="s">
        <v>38</v>
      </c>
      <c r="D55" s="7">
        <v>2.7</v>
      </c>
      <c r="E55" s="7">
        <v>6.7</v>
      </c>
      <c r="F55" s="7">
        <v>11.3</v>
      </c>
      <c r="G55" s="7">
        <v>13.3</v>
      </c>
      <c r="H55" s="7">
        <v>4</v>
      </c>
      <c r="I55" s="7">
        <v>6</v>
      </c>
      <c r="J55" s="7">
        <v>2.7</v>
      </c>
      <c r="K55" s="7">
        <v>2.7</v>
      </c>
      <c r="L55" s="7">
        <v>7.3</v>
      </c>
      <c r="M55" s="7">
        <v>1.3</v>
      </c>
      <c r="N55" s="7">
        <v>4</v>
      </c>
      <c r="O55" s="7">
        <v>2.7</v>
      </c>
      <c r="P55" s="7">
        <v>2</v>
      </c>
      <c r="Q55" s="7">
        <v>1.3</v>
      </c>
      <c r="R55" s="7">
        <v>7.3</v>
      </c>
      <c r="S55" s="7">
        <v>8</v>
      </c>
      <c r="T55" s="7">
        <v>16.7</v>
      </c>
      <c r="U55" s="6">
        <f t="shared" si="0"/>
        <v>100</v>
      </c>
    </row>
    <row r="56" spans="3:21" x14ac:dyDescent="0.2">
      <c r="C56" s="5" t="s">
        <v>39</v>
      </c>
      <c r="D56" s="7">
        <v>1</v>
      </c>
      <c r="E56" s="7">
        <v>7.1</v>
      </c>
      <c r="F56" s="7">
        <v>14.1</v>
      </c>
      <c r="G56" s="7">
        <v>9.1</v>
      </c>
      <c r="H56" s="7">
        <v>13.1</v>
      </c>
      <c r="I56" s="7">
        <v>10.1</v>
      </c>
      <c r="J56" s="7">
        <v>6.1</v>
      </c>
      <c r="K56" s="7">
        <v>6.1</v>
      </c>
      <c r="L56" s="7">
        <v>0</v>
      </c>
      <c r="M56" s="7">
        <v>7.1</v>
      </c>
      <c r="N56" s="7">
        <v>2</v>
      </c>
      <c r="O56" s="7">
        <v>3</v>
      </c>
      <c r="P56" s="7">
        <v>1</v>
      </c>
      <c r="Q56" s="7">
        <v>1</v>
      </c>
      <c r="R56" s="7">
        <v>7.1</v>
      </c>
      <c r="S56" s="7">
        <v>9.1</v>
      </c>
      <c r="T56" s="7">
        <v>3</v>
      </c>
      <c r="U56" s="6">
        <f t="shared" si="0"/>
        <v>99.999999999999986</v>
      </c>
    </row>
    <row r="57" spans="3:21" x14ac:dyDescent="0.2">
      <c r="C57" s="5" t="s">
        <v>40</v>
      </c>
      <c r="D57" s="7">
        <v>2.9</v>
      </c>
      <c r="E57" s="7">
        <v>6.9</v>
      </c>
      <c r="F57" s="7">
        <v>12.2</v>
      </c>
      <c r="G57" s="7">
        <v>13.1</v>
      </c>
      <c r="H57" s="7">
        <v>11.7</v>
      </c>
      <c r="I57" s="7">
        <v>9.4</v>
      </c>
      <c r="J57" s="7">
        <v>6.5</v>
      </c>
      <c r="K57" s="7">
        <v>6.4</v>
      </c>
      <c r="L57" s="7">
        <v>4.5</v>
      </c>
      <c r="M57" s="7">
        <v>3.1</v>
      </c>
      <c r="N57" s="7">
        <v>2.5</v>
      </c>
      <c r="O57" s="7">
        <v>1.7</v>
      </c>
      <c r="P57" s="7">
        <v>1.6</v>
      </c>
      <c r="Q57" s="7">
        <v>1.5</v>
      </c>
      <c r="R57" s="7">
        <v>5.7</v>
      </c>
      <c r="S57" s="7">
        <v>4.8</v>
      </c>
      <c r="T57" s="7">
        <v>5.5</v>
      </c>
      <c r="U57" s="6">
        <f t="shared" si="0"/>
        <v>99.999999999999986</v>
      </c>
    </row>
    <row r="58" spans="3:21" x14ac:dyDescent="0.2">
      <c r="C58" s="5" t="s">
        <v>41</v>
      </c>
      <c r="D58" s="7">
        <v>2.2000000000000002</v>
      </c>
      <c r="E58" s="7">
        <v>7.2</v>
      </c>
      <c r="F58" s="7">
        <v>11.1</v>
      </c>
      <c r="G58" s="7">
        <v>9.9</v>
      </c>
      <c r="H58" s="7">
        <v>8.1</v>
      </c>
      <c r="I58" s="7">
        <v>6.4</v>
      </c>
      <c r="J58" s="7">
        <v>5.0999999999999996</v>
      </c>
      <c r="K58" s="7">
        <v>3.8</v>
      </c>
      <c r="L58" s="7">
        <v>3.2</v>
      </c>
      <c r="M58" s="7">
        <v>2.7</v>
      </c>
      <c r="N58" s="7">
        <v>2.4</v>
      </c>
      <c r="O58" s="7">
        <v>2.2000000000000002</v>
      </c>
      <c r="P58" s="7">
        <v>1.9</v>
      </c>
      <c r="Q58" s="7">
        <v>1.8</v>
      </c>
      <c r="R58" s="7">
        <v>7.8</v>
      </c>
      <c r="S58" s="7">
        <v>7.2</v>
      </c>
      <c r="T58" s="7">
        <v>16.899999999999999</v>
      </c>
      <c r="U58" s="6">
        <f t="shared" si="0"/>
        <v>99.9</v>
      </c>
    </row>
    <row r="59" spans="3:21" x14ac:dyDescent="0.2">
      <c r="C59" s="5" t="s">
        <v>42</v>
      </c>
      <c r="D59" s="7" t="s">
        <v>25</v>
      </c>
      <c r="E59" s="7" t="s">
        <v>25</v>
      </c>
      <c r="F59" s="7" t="s">
        <v>25</v>
      </c>
      <c r="G59" s="7" t="s">
        <v>25</v>
      </c>
      <c r="H59" s="7" t="s">
        <v>25</v>
      </c>
      <c r="I59" s="7" t="s">
        <v>25</v>
      </c>
      <c r="J59" s="7" t="s">
        <v>25</v>
      </c>
      <c r="K59" s="7" t="s">
        <v>25</v>
      </c>
      <c r="L59" s="7" t="s">
        <v>25</v>
      </c>
      <c r="M59" s="7" t="s">
        <v>25</v>
      </c>
      <c r="N59" s="7" t="s">
        <v>25</v>
      </c>
      <c r="O59" s="7" t="s">
        <v>25</v>
      </c>
      <c r="P59" s="7" t="s">
        <v>25</v>
      </c>
      <c r="Q59" s="7" t="s">
        <v>25</v>
      </c>
      <c r="R59" s="7" t="s">
        <v>25</v>
      </c>
      <c r="S59" s="7" t="s">
        <v>25</v>
      </c>
      <c r="T59" s="7" t="s">
        <v>25</v>
      </c>
      <c r="U59" s="6">
        <f t="shared" si="0"/>
        <v>0</v>
      </c>
    </row>
    <row r="60" spans="3:21" x14ac:dyDescent="0.2">
      <c r="C60" s="5" t="s">
        <v>43</v>
      </c>
      <c r="D60" s="7">
        <v>4.5</v>
      </c>
      <c r="E60" s="7">
        <v>14.9</v>
      </c>
      <c r="F60" s="7">
        <v>19.2</v>
      </c>
      <c r="G60" s="7">
        <v>13.7</v>
      </c>
      <c r="H60" s="7">
        <v>8.6999999999999993</v>
      </c>
      <c r="I60" s="7">
        <v>5.5</v>
      </c>
      <c r="J60" s="7">
        <v>3.7</v>
      </c>
      <c r="K60" s="7">
        <v>2.7</v>
      </c>
      <c r="L60" s="7">
        <v>1.9</v>
      </c>
      <c r="M60" s="7">
        <v>1.6</v>
      </c>
      <c r="N60" s="7">
        <v>1.3</v>
      </c>
      <c r="O60" s="7">
        <v>1.1000000000000001</v>
      </c>
      <c r="P60" s="7">
        <v>1</v>
      </c>
      <c r="Q60" s="7">
        <v>0.7</v>
      </c>
      <c r="R60" s="7">
        <v>3.3</v>
      </c>
      <c r="S60" s="7">
        <v>3.6</v>
      </c>
      <c r="T60" s="7">
        <v>12.7</v>
      </c>
      <c r="U60" s="6">
        <f t="shared" si="0"/>
        <v>100.1</v>
      </c>
    </row>
    <row r="61" spans="3:21" x14ac:dyDescent="0.2">
      <c r="C61" s="5" t="s">
        <v>44</v>
      </c>
      <c r="D61" s="7">
        <v>3.3</v>
      </c>
      <c r="E61" s="7">
        <v>10.9</v>
      </c>
      <c r="F61" s="7">
        <v>11.4</v>
      </c>
      <c r="G61" s="7">
        <v>9.9</v>
      </c>
      <c r="H61" s="7">
        <v>8.6999999999999993</v>
      </c>
      <c r="I61" s="7">
        <v>7</v>
      </c>
      <c r="J61" s="7">
        <v>4.4000000000000004</v>
      </c>
      <c r="K61" s="7">
        <v>3.4</v>
      </c>
      <c r="L61" s="7">
        <v>3.3</v>
      </c>
      <c r="M61" s="7">
        <v>3.3</v>
      </c>
      <c r="N61" s="7">
        <v>1.9</v>
      </c>
      <c r="O61" s="7">
        <v>2.6</v>
      </c>
      <c r="P61" s="7">
        <v>2.5</v>
      </c>
      <c r="Q61" s="7">
        <v>1.8</v>
      </c>
      <c r="R61" s="7">
        <v>8</v>
      </c>
      <c r="S61" s="7">
        <v>5.0999999999999996</v>
      </c>
      <c r="T61" s="7">
        <v>12.6</v>
      </c>
      <c r="U61" s="6">
        <f t="shared" si="0"/>
        <v>100.09999999999998</v>
      </c>
    </row>
    <row r="62" spans="3:21" x14ac:dyDescent="0.2">
      <c r="C62" s="5" t="s">
        <v>45</v>
      </c>
      <c r="D62" s="7">
        <v>3.9</v>
      </c>
      <c r="E62" s="7">
        <v>9.9</v>
      </c>
      <c r="F62" s="7">
        <v>14.9</v>
      </c>
      <c r="G62" s="7">
        <v>15.3</v>
      </c>
      <c r="H62" s="7">
        <v>11.7</v>
      </c>
      <c r="I62" s="7">
        <v>8.6</v>
      </c>
      <c r="J62" s="7">
        <v>6.6</v>
      </c>
      <c r="K62" s="7">
        <v>5.2</v>
      </c>
      <c r="L62" s="7">
        <v>3.1</v>
      </c>
      <c r="M62" s="7">
        <v>2.5</v>
      </c>
      <c r="N62" s="7">
        <v>3.8</v>
      </c>
      <c r="O62" s="7">
        <v>2</v>
      </c>
      <c r="P62" s="7">
        <v>0.9</v>
      </c>
      <c r="Q62" s="7">
        <v>1.1000000000000001</v>
      </c>
      <c r="R62" s="7">
        <v>6.5</v>
      </c>
      <c r="S62" s="7">
        <v>0.9</v>
      </c>
      <c r="T62" s="7">
        <v>3.2</v>
      </c>
      <c r="U62" s="6">
        <f t="shared" si="0"/>
        <v>100.1</v>
      </c>
    </row>
    <row r="63" spans="3:21" x14ac:dyDescent="0.2">
      <c r="C63" s="5" t="s">
        <v>46</v>
      </c>
      <c r="D63" s="7" t="s">
        <v>25</v>
      </c>
      <c r="E63" s="7" t="s">
        <v>25</v>
      </c>
      <c r="F63" s="7" t="s">
        <v>25</v>
      </c>
      <c r="G63" s="7" t="s">
        <v>25</v>
      </c>
      <c r="H63" s="7" t="s">
        <v>25</v>
      </c>
      <c r="I63" s="7" t="s">
        <v>25</v>
      </c>
      <c r="J63" s="7" t="s">
        <v>25</v>
      </c>
      <c r="K63" s="7" t="s">
        <v>25</v>
      </c>
      <c r="L63" s="7" t="s">
        <v>25</v>
      </c>
      <c r="M63" s="7" t="s">
        <v>25</v>
      </c>
      <c r="N63" s="7" t="s">
        <v>25</v>
      </c>
      <c r="O63" s="7" t="s">
        <v>25</v>
      </c>
      <c r="P63" s="7" t="s">
        <v>25</v>
      </c>
      <c r="Q63" s="7" t="s">
        <v>25</v>
      </c>
      <c r="R63" s="7" t="s">
        <v>25</v>
      </c>
      <c r="S63" s="7" t="s">
        <v>25</v>
      </c>
      <c r="T63" s="7" t="s">
        <v>25</v>
      </c>
      <c r="U63" s="6">
        <f t="shared" si="0"/>
        <v>0</v>
      </c>
    </row>
    <row r="64" spans="3:21" x14ac:dyDescent="0.2">
      <c r="C64" s="5" t="s">
        <v>47</v>
      </c>
      <c r="D64" s="7">
        <v>2.9</v>
      </c>
      <c r="E64" s="7">
        <v>19.399999999999999</v>
      </c>
      <c r="F64" s="7">
        <v>23.9</v>
      </c>
      <c r="G64" s="7">
        <v>15.3</v>
      </c>
      <c r="H64" s="7">
        <v>6</v>
      </c>
      <c r="I64" s="7">
        <v>3.7</v>
      </c>
      <c r="J64" s="7">
        <v>3.1</v>
      </c>
      <c r="K64" s="7">
        <v>1.4</v>
      </c>
      <c r="L64" s="7">
        <v>1.4</v>
      </c>
      <c r="M64" s="7">
        <v>1.1000000000000001</v>
      </c>
      <c r="N64" s="7">
        <v>0.8</v>
      </c>
      <c r="O64" s="7">
        <v>0.7</v>
      </c>
      <c r="P64" s="7">
        <v>1.1000000000000001</v>
      </c>
      <c r="Q64" s="7">
        <v>1</v>
      </c>
      <c r="R64" s="7">
        <v>3.6</v>
      </c>
      <c r="S64" s="7">
        <v>4.5</v>
      </c>
      <c r="T64" s="7">
        <v>10.1</v>
      </c>
      <c r="U64" s="6">
        <f t="shared" si="0"/>
        <v>99.999999999999986</v>
      </c>
    </row>
  </sheetData>
  <mergeCells count="1">
    <mergeCell ref="C5:S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7"/>
  <sheetViews>
    <sheetView workbookViewId="0">
      <selection activeCell="B36" sqref="B36"/>
    </sheetView>
  </sheetViews>
  <sheetFormatPr baseColWidth="10" defaultColWidth="11.5" defaultRowHeight="15" x14ac:dyDescent="0.2"/>
  <cols>
    <col min="2" max="2" width="47.5" customWidth="1"/>
  </cols>
  <sheetData>
    <row r="3" spans="2:4" x14ac:dyDescent="0.2">
      <c r="B3" t="s">
        <v>49</v>
      </c>
    </row>
    <row r="5" spans="2:4" x14ac:dyDescent="0.2">
      <c r="C5" t="s">
        <v>18</v>
      </c>
      <c r="D5" t="s">
        <v>48</v>
      </c>
    </row>
    <row r="6" spans="2:4" x14ac:dyDescent="0.2">
      <c r="B6" s="10" t="s">
        <v>51</v>
      </c>
      <c r="C6">
        <v>80.599999999999994</v>
      </c>
      <c r="D6">
        <f>100-C6</f>
        <v>19.400000000000006</v>
      </c>
    </row>
    <row r="7" spans="2:4" x14ac:dyDescent="0.2">
      <c r="B7" s="10" t="s">
        <v>52</v>
      </c>
      <c r="C7">
        <v>36.6</v>
      </c>
      <c r="D7">
        <f t="shared" ref="D7:D27" si="0">100-C7</f>
        <v>63.4</v>
      </c>
    </row>
    <row r="8" spans="2:4" x14ac:dyDescent="0.2">
      <c r="B8" s="10" t="s">
        <v>53</v>
      </c>
      <c r="C8">
        <v>86.9</v>
      </c>
      <c r="D8">
        <f t="shared" si="0"/>
        <v>13.099999999999994</v>
      </c>
    </row>
    <row r="9" spans="2:4" x14ac:dyDescent="0.2">
      <c r="B9" s="10" t="s">
        <v>54</v>
      </c>
      <c r="C9">
        <v>62.2</v>
      </c>
      <c r="D9">
        <f t="shared" si="0"/>
        <v>37.799999999999997</v>
      </c>
    </row>
    <row r="10" spans="2:4" x14ac:dyDescent="0.2">
      <c r="B10" s="10" t="s">
        <v>55</v>
      </c>
      <c r="C10">
        <v>41.8</v>
      </c>
      <c r="D10">
        <f t="shared" si="0"/>
        <v>58.2</v>
      </c>
    </row>
    <row r="11" spans="2:4" x14ac:dyDescent="0.2">
      <c r="B11" s="10" t="s">
        <v>56</v>
      </c>
      <c r="C11">
        <v>90</v>
      </c>
      <c r="D11">
        <f t="shared" si="0"/>
        <v>10</v>
      </c>
    </row>
    <row r="12" spans="2:4" x14ac:dyDescent="0.2">
      <c r="B12" s="10" t="s">
        <v>57</v>
      </c>
      <c r="C12">
        <v>97.4</v>
      </c>
      <c r="D12">
        <f t="shared" si="0"/>
        <v>2.5999999999999943</v>
      </c>
    </row>
    <row r="13" spans="2:4" x14ac:dyDescent="0.2">
      <c r="B13" s="10" t="s">
        <v>58</v>
      </c>
      <c r="C13">
        <v>97.1</v>
      </c>
      <c r="D13">
        <f t="shared" si="0"/>
        <v>2.9000000000000057</v>
      </c>
    </row>
    <row r="14" spans="2:4" x14ac:dyDescent="0.2">
      <c r="B14" s="10" t="s">
        <v>59</v>
      </c>
      <c r="C14">
        <v>62.1</v>
      </c>
      <c r="D14">
        <f t="shared" si="0"/>
        <v>37.9</v>
      </c>
    </row>
    <row r="15" spans="2:4" x14ac:dyDescent="0.2">
      <c r="B15" s="10" t="s">
        <v>60</v>
      </c>
      <c r="C15">
        <v>6.1</v>
      </c>
      <c r="D15">
        <f t="shared" si="0"/>
        <v>93.9</v>
      </c>
    </row>
    <row r="16" spans="2:4" x14ac:dyDescent="0.2">
      <c r="B16" s="10" t="s">
        <v>61</v>
      </c>
      <c r="C16">
        <v>54.3</v>
      </c>
      <c r="D16">
        <f t="shared" si="0"/>
        <v>45.7</v>
      </c>
    </row>
    <row r="17" spans="2:4" x14ac:dyDescent="0.2">
      <c r="B17" s="10" t="s">
        <v>62</v>
      </c>
      <c r="C17">
        <v>48.5</v>
      </c>
      <c r="D17">
        <f t="shared" si="0"/>
        <v>51.5</v>
      </c>
    </row>
    <row r="18" spans="2:4" x14ac:dyDescent="0.2">
      <c r="B18" s="10" t="s">
        <v>63</v>
      </c>
      <c r="C18">
        <v>89.8</v>
      </c>
      <c r="D18">
        <f t="shared" si="0"/>
        <v>10.200000000000003</v>
      </c>
    </row>
    <row r="19" spans="2:4" x14ac:dyDescent="0.2">
      <c r="B19" s="10" t="s">
        <v>64</v>
      </c>
      <c r="C19">
        <v>98.4</v>
      </c>
      <c r="D19">
        <f t="shared" si="0"/>
        <v>1.5999999999999943</v>
      </c>
    </row>
    <row r="20" spans="2:4" x14ac:dyDescent="0.2">
      <c r="B20" s="10" t="s">
        <v>65</v>
      </c>
      <c r="C20">
        <v>94.9</v>
      </c>
      <c r="D20">
        <f t="shared" si="0"/>
        <v>5.0999999999999943</v>
      </c>
    </row>
    <row r="21" spans="2:4" x14ac:dyDescent="0.2">
      <c r="B21" s="10" t="s">
        <v>66</v>
      </c>
      <c r="C21">
        <v>94.4</v>
      </c>
      <c r="D21">
        <f t="shared" si="0"/>
        <v>5.5999999999999943</v>
      </c>
    </row>
    <row r="22" spans="2:4" x14ac:dyDescent="0.2">
      <c r="B22" s="10" t="s">
        <v>67</v>
      </c>
      <c r="C22">
        <v>43.9</v>
      </c>
      <c r="D22">
        <f t="shared" si="0"/>
        <v>56.1</v>
      </c>
    </row>
    <row r="23" spans="2:4" x14ac:dyDescent="0.2">
      <c r="B23" s="10" t="s">
        <v>68</v>
      </c>
      <c r="C23">
        <v>27</v>
      </c>
      <c r="D23">
        <f t="shared" si="0"/>
        <v>73</v>
      </c>
    </row>
    <row r="24" spans="2:4" x14ac:dyDescent="0.2">
      <c r="B24" s="10" t="s">
        <v>69</v>
      </c>
      <c r="C24">
        <v>14.3</v>
      </c>
      <c r="D24">
        <f t="shared" si="0"/>
        <v>85.7</v>
      </c>
    </row>
    <row r="25" spans="2:4" x14ac:dyDescent="0.2">
      <c r="B25" s="10" t="s">
        <v>70</v>
      </c>
      <c r="C25">
        <v>12.3</v>
      </c>
      <c r="D25">
        <f t="shared" si="0"/>
        <v>87.7</v>
      </c>
    </row>
    <row r="26" spans="2:4" x14ac:dyDescent="0.2">
      <c r="B26" s="10" t="s">
        <v>71</v>
      </c>
      <c r="C26">
        <v>98</v>
      </c>
      <c r="D26">
        <f t="shared" si="0"/>
        <v>2</v>
      </c>
    </row>
    <row r="27" spans="2:4" x14ac:dyDescent="0.2">
      <c r="B27" s="10" t="s">
        <v>72</v>
      </c>
      <c r="C27">
        <v>91.7</v>
      </c>
      <c r="D27">
        <f t="shared" si="0"/>
        <v>8.2999999999999972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1"/>
  <sheetViews>
    <sheetView topLeftCell="A5" workbookViewId="0">
      <selection activeCell="B47" sqref="B47"/>
    </sheetView>
  </sheetViews>
  <sheetFormatPr baseColWidth="10" defaultColWidth="11.5" defaultRowHeight="15" x14ac:dyDescent="0.2"/>
  <cols>
    <col min="2" max="2" width="47.5" customWidth="1"/>
  </cols>
  <sheetData>
    <row r="3" spans="2:4" x14ac:dyDescent="0.2">
      <c r="B3" t="s">
        <v>49</v>
      </c>
    </row>
    <row r="6" spans="2:4" x14ac:dyDescent="0.2">
      <c r="B6" t="s">
        <v>50</v>
      </c>
      <c r="C6" t="s">
        <v>18</v>
      </c>
      <c r="D6" t="s">
        <v>48</v>
      </c>
    </row>
    <row r="7" spans="2:4" x14ac:dyDescent="0.2">
      <c r="B7" s="10" t="s">
        <v>51</v>
      </c>
      <c r="C7">
        <v>81.599999999999994</v>
      </c>
      <c r="D7">
        <f>100-C7</f>
        <v>18.400000000000006</v>
      </c>
    </row>
    <row r="8" spans="2:4" x14ac:dyDescent="0.2">
      <c r="B8" s="10" t="s">
        <v>52</v>
      </c>
      <c r="C8">
        <v>34.200000000000003</v>
      </c>
      <c r="D8">
        <f t="shared" ref="D8:D31" si="0">100-C8</f>
        <v>65.8</v>
      </c>
    </row>
    <row r="9" spans="2:4" x14ac:dyDescent="0.2">
      <c r="B9" s="10" t="s">
        <v>53</v>
      </c>
      <c r="C9">
        <v>82.1</v>
      </c>
      <c r="D9">
        <f t="shared" si="0"/>
        <v>17.900000000000006</v>
      </c>
    </row>
    <row r="10" spans="2:4" x14ac:dyDescent="0.2">
      <c r="B10" s="10" t="s">
        <v>54</v>
      </c>
      <c r="C10">
        <v>54.5</v>
      </c>
      <c r="D10">
        <f t="shared" si="0"/>
        <v>45.5</v>
      </c>
    </row>
    <row r="11" spans="2:4" x14ac:dyDescent="0.2">
      <c r="B11" s="10" t="s">
        <v>73</v>
      </c>
      <c r="C11">
        <v>54.1</v>
      </c>
      <c r="D11">
        <f t="shared" si="0"/>
        <v>45.9</v>
      </c>
    </row>
    <row r="12" spans="2:4" x14ac:dyDescent="0.2">
      <c r="B12" s="10" t="s">
        <v>55</v>
      </c>
      <c r="C12">
        <v>50.2</v>
      </c>
      <c r="D12">
        <f t="shared" si="0"/>
        <v>49.8</v>
      </c>
    </row>
    <row r="13" spans="2:4" x14ac:dyDescent="0.2">
      <c r="B13" s="10" t="s">
        <v>56</v>
      </c>
      <c r="C13">
        <v>69.7</v>
      </c>
      <c r="D13">
        <f t="shared" si="0"/>
        <v>30.299999999999997</v>
      </c>
    </row>
    <row r="14" spans="2:4" x14ac:dyDescent="0.2">
      <c r="B14" s="10" t="s">
        <v>57</v>
      </c>
      <c r="C14">
        <v>95</v>
      </c>
      <c r="D14">
        <f t="shared" si="0"/>
        <v>5</v>
      </c>
    </row>
    <row r="15" spans="2:4" x14ac:dyDescent="0.2">
      <c r="B15" s="10" t="s">
        <v>74</v>
      </c>
      <c r="C15">
        <v>91.1</v>
      </c>
      <c r="D15">
        <f t="shared" si="0"/>
        <v>8.9000000000000057</v>
      </c>
    </row>
    <row r="16" spans="2:4" x14ac:dyDescent="0.2">
      <c r="B16" s="10" t="s">
        <v>58</v>
      </c>
      <c r="C16">
        <v>91.5</v>
      </c>
      <c r="D16">
        <f t="shared" si="0"/>
        <v>8.5</v>
      </c>
    </row>
    <row r="17" spans="2:4" x14ac:dyDescent="0.2">
      <c r="B17" s="10" t="s">
        <v>59</v>
      </c>
      <c r="C17">
        <v>41.9</v>
      </c>
      <c r="D17">
        <f t="shared" si="0"/>
        <v>58.1</v>
      </c>
    </row>
    <row r="18" spans="2:4" x14ac:dyDescent="0.2">
      <c r="B18" s="10" t="s">
        <v>60</v>
      </c>
      <c r="C18">
        <v>3.9</v>
      </c>
      <c r="D18">
        <f t="shared" si="0"/>
        <v>96.1</v>
      </c>
    </row>
    <row r="19" spans="2:4" x14ac:dyDescent="0.2">
      <c r="B19" s="10" t="s">
        <v>61</v>
      </c>
      <c r="C19">
        <v>54.6</v>
      </c>
      <c r="D19">
        <f t="shared" si="0"/>
        <v>45.4</v>
      </c>
    </row>
    <row r="20" spans="2:4" x14ac:dyDescent="0.2">
      <c r="B20" s="10" t="s">
        <v>62</v>
      </c>
      <c r="C20">
        <v>52.9</v>
      </c>
      <c r="D20">
        <f t="shared" si="0"/>
        <v>47.1</v>
      </c>
    </row>
    <row r="21" spans="2:4" x14ac:dyDescent="0.2">
      <c r="B21" s="10" t="s">
        <v>63</v>
      </c>
      <c r="C21">
        <v>85.9</v>
      </c>
      <c r="D21">
        <f t="shared" si="0"/>
        <v>14.099999999999994</v>
      </c>
    </row>
    <row r="22" spans="2:4" x14ac:dyDescent="0.2">
      <c r="B22" s="10" t="s">
        <v>64</v>
      </c>
      <c r="C22">
        <v>82.8</v>
      </c>
      <c r="D22">
        <f t="shared" si="0"/>
        <v>17.200000000000003</v>
      </c>
    </row>
    <row r="23" spans="2:4" x14ac:dyDescent="0.2">
      <c r="B23" s="10" t="s">
        <v>65</v>
      </c>
      <c r="C23">
        <v>80.599999999999994</v>
      </c>
      <c r="D23">
        <f t="shared" si="0"/>
        <v>19.400000000000006</v>
      </c>
    </row>
    <row r="24" spans="2:4" x14ac:dyDescent="0.2">
      <c r="B24" s="10" t="s">
        <v>66</v>
      </c>
      <c r="C24">
        <v>90.8</v>
      </c>
      <c r="D24">
        <f t="shared" si="0"/>
        <v>9.2000000000000028</v>
      </c>
    </row>
    <row r="25" spans="2:4" x14ac:dyDescent="0.2">
      <c r="B25" s="10" t="s">
        <v>67</v>
      </c>
      <c r="C25">
        <v>49.3</v>
      </c>
      <c r="D25">
        <f t="shared" si="0"/>
        <v>50.7</v>
      </c>
    </row>
    <row r="26" spans="2:4" x14ac:dyDescent="0.2">
      <c r="B26" s="10" t="s">
        <v>68</v>
      </c>
      <c r="C26">
        <v>26.8</v>
      </c>
      <c r="D26">
        <f t="shared" si="0"/>
        <v>73.2</v>
      </c>
    </row>
    <row r="27" spans="2:4" x14ac:dyDescent="0.2">
      <c r="B27" s="10" t="s">
        <v>75</v>
      </c>
      <c r="C27">
        <v>57.9</v>
      </c>
      <c r="D27">
        <f t="shared" si="0"/>
        <v>42.1</v>
      </c>
    </row>
    <row r="28" spans="2:4" x14ac:dyDescent="0.2">
      <c r="B28" s="10" t="s">
        <v>69</v>
      </c>
      <c r="C28">
        <v>10.8</v>
      </c>
      <c r="D28">
        <f t="shared" si="0"/>
        <v>89.2</v>
      </c>
    </row>
    <row r="29" spans="2:4" x14ac:dyDescent="0.2">
      <c r="B29" s="10" t="s">
        <v>70</v>
      </c>
      <c r="C29">
        <v>11.3</v>
      </c>
      <c r="D29">
        <f t="shared" si="0"/>
        <v>88.7</v>
      </c>
    </row>
    <row r="30" spans="2:4" x14ac:dyDescent="0.2">
      <c r="B30" s="10" t="s">
        <v>71</v>
      </c>
      <c r="C30">
        <v>96.9</v>
      </c>
      <c r="D30">
        <f t="shared" si="0"/>
        <v>3.0999999999999943</v>
      </c>
    </row>
    <row r="31" spans="2:4" x14ac:dyDescent="0.2">
      <c r="B31" s="10" t="s">
        <v>72</v>
      </c>
      <c r="C31">
        <v>76.5</v>
      </c>
      <c r="D31">
        <f t="shared" si="0"/>
        <v>23.5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20"/>
  <sheetViews>
    <sheetView workbookViewId="0">
      <selection activeCell="H17" sqref="H17"/>
    </sheetView>
  </sheetViews>
  <sheetFormatPr baseColWidth="10" defaultRowHeight="15" x14ac:dyDescent="0.2"/>
  <sheetData>
    <row r="5" spans="1:24" x14ac:dyDescent="0.2">
      <c r="A5">
        <v>1</v>
      </c>
      <c r="B5" t="s">
        <v>76</v>
      </c>
      <c r="K5">
        <v>1</v>
      </c>
      <c r="N5">
        <v>12</v>
      </c>
      <c r="O5" t="s">
        <v>77</v>
      </c>
      <c r="X5">
        <v>1</v>
      </c>
    </row>
    <row r="6" spans="1:24" x14ac:dyDescent="0.2">
      <c r="A6">
        <v>2</v>
      </c>
      <c r="B6" t="s">
        <v>78</v>
      </c>
      <c r="K6">
        <v>6</v>
      </c>
      <c r="N6">
        <v>6</v>
      </c>
      <c r="O6" t="s">
        <v>79</v>
      </c>
      <c r="X6">
        <v>6</v>
      </c>
    </row>
    <row r="7" spans="1:24" x14ac:dyDescent="0.2">
      <c r="A7">
        <v>3</v>
      </c>
      <c r="B7" t="s">
        <v>80</v>
      </c>
      <c r="K7">
        <v>4</v>
      </c>
      <c r="N7">
        <v>5</v>
      </c>
      <c r="O7" t="s">
        <v>81</v>
      </c>
      <c r="X7">
        <v>4</v>
      </c>
    </row>
    <row r="8" spans="1:24" x14ac:dyDescent="0.2">
      <c r="A8">
        <v>4</v>
      </c>
      <c r="B8" t="s">
        <v>82</v>
      </c>
      <c r="K8">
        <v>3</v>
      </c>
      <c r="N8">
        <v>4</v>
      </c>
      <c r="O8" t="s">
        <v>80</v>
      </c>
      <c r="X8">
        <v>3</v>
      </c>
    </row>
    <row r="9" spans="1:24" x14ac:dyDescent="0.2">
      <c r="A9">
        <v>5</v>
      </c>
      <c r="B9" t="s">
        <v>94</v>
      </c>
      <c r="K9">
        <v>2</v>
      </c>
      <c r="N9">
        <v>4</v>
      </c>
      <c r="O9" t="s">
        <v>83</v>
      </c>
      <c r="X9">
        <v>2</v>
      </c>
    </row>
    <row r="10" spans="1:24" x14ac:dyDescent="0.2">
      <c r="A10">
        <v>6</v>
      </c>
      <c r="B10" t="s">
        <v>84</v>
      </c>
      <c r="K10">
        <v>2</v>
      </c>
      <c r="N10">
        <v>3</v>
      </c>
      <c r="O10" t="s">
        <v>82</v>
      </c>
      <c r="X10">
        <v>2</v>
      </c>
    </row>
    <row r="11" spans="1:24" x14ac:dyDescent="0.2">
      <c r="A11">
        <v>7</v>
      </c>
      <c r="B11" t="s">
        <v>85</v>
      </c>
      <c r="K11">
        <v>3</v>
      </c>
      <c r="N11">
        <v>3</v>
      </c>
      <c r="O11" t="s">
        <v>85</v>
      </c>
      <c r="X11">
        <v>3</v>
      </c>
    </row>
    <row r="12" spans="1:24" x14ac:dyDescent="0.2">
      <c r="A12">
        <v>8</v>
      </c>
      <c r="B12" t="s">
        <v>86</v>
      </c>
      <c r="K12">
        <v>3</v>
      </c>
      <c r="N12">
        <v>3</v>
      </c>
      <c r="O12" t="s">
        <v>87</v>
      </c>
      <c r="X12">
        <v>3</v>
      </c>
    </row>
    <row r="13" spans="1:24" x14ac:dyDescent="0.2">
      <c r="A13">
        <v>9</v>
      </c>
      <c r="B13" t="s">
        <v>77</v>
      </c>
      <c r="K13">
        <v>12</v>
      </c>
      <c r="N13">
        <v>2</v>
      </c>
      <c r="O13" t="s">
        <v>88</v>
      </c>
      <c r="X13">
        <v>12</v>
      </c>
    </row>
    <row r="14" spans="1:24" x14ac:dyDescent="0.2">
      <c r="A14">
        <v>10</v>
      </c>
      <c r="B14" t="s">
        <v>81</v>
      </c>
      <c r="K14">
        <v>5</v>
      </c>
      <c r="N14">
        <v>2</v>
      </c>
      <c r="O14" t="s">
        <v>84</v>
      </c>
      <c r="X14">
        <v>5</v>
      </c>
    </row>
    <row r="15" spans="1:24" x14ac:dyDescent="0.2">
      <c r="A15">
        <v>11</v>
      </c>
      <c r="B15" t="s">
        <v>89</v>
      </c>
      <c r="K15">
        <v>2</v>
      </c>
      <c r="N15">
        <v>2</v>
      </c>
      <c r="O15" t="s">
        <v>90</v>
      </c>
      <c r="X15">
        <v>2</v>
      </c>
    </row>
    <row r="16" spans="1:24" x14ac:dyDescent="0.2">
      <c r="A16">
        <v>12</v>
      </c>
      <c r="B16" t="s">
        <v>91</v>
      </c>
      <c r="K16">
        <v>2</v>
      </c>
      <c r="N16">
        <v>2</v>
      </c>
      <c r="O16" t="s">
        <v>91</v>
      </c>
      <c r="X16">
        <v>2</v>
      </c>
    </row>
    <row r="17" spans="1:24" x14ac:dyDescent="0.2">
      <c r="A17">
        <v>13</v>
      </c>
      <c r="B17" t="s">
        <v>92</v>
      </c>
      <c r="K17">
        <v>1</v>
      </c>
      <c r="N17">
        <v>1</v>
      </c>
      <c r="O17" t="s">
        <v>93</v>
      </c>
      <c r="X17">
        <v>1</v>
      </c>
    </row>
    <row r="18" spans="1:24" x14ac:dyDescent="0.2">
      <c r="A18">
        <v>14</v>
      </c>
      <c r="B18" t="s">
        <v>83</v>
      </c>
      <c r="K18">
        <v>4</v>
      </c>
      <c r="N18">
        <v>1</v>
      </c>
      <c r="O18" t="s">
        <v>92</v>
      </c>
      <c r="X18">
        <v>4</v>
      </c>
    </row>
    <row r="20" spans="1:24" x14ac:dyDescent="0.2">
      <c r="K20">
        <f>SUM(K5:K19)</f>
        <v>50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N26" sqref="N26"/>
    </sheetView>
  </sheetViews>
  <sheetFormatPr baseColWidth="10" defaultRowHeight="15" x14ac:dyDescent="0.2"/>
  <cols>
    <col min="10" max="10" width="29.1640625" bestFit="1" customWidth="1"/>
    <col min="11" max="11" width="12.1640625" bestFit="1" customWidth="1"/>
  </cols>
  <sheetData>
    <row r="1" spans="1:12" x14ac:dyDescent="0.2">
      <c r="A1" s="11"/>
      <c r="B1" t="s">
        <v>95</v>
      </c>
    </row>
    <row r="2" spans="1:12" x14ac:dyDescent="0.2">
      <c r="A2" s="11"/>
    </row>
    <row r="3" spans="1:12" x14ac:dyDescent="0.2">
      <c r="A3" s="11"/>
      <c r="B3" s="12" t="s">
        <v>96</v>
      </c>
    </row>
    <row r="4" spans="1:12" x14ac:dyDescent="0.2">
      <c r="A4" s="11"/>
    </row>
    <row r="5" spans="1:12" x14ac:dyDescent="0.2">
      <c r="A5" s="13">
        <v>1</v>
      </c>
      <c r="B5" s="14" t="s">
        <v>97</v>
      </c>
      <c r="C5" s="14"/>
      <c r="D5" s="14"/>
      <c r="E5" s="14"/>
      <c r="F5" s="14"/>
      <c r="G5">
        <f>SUM(BB$4:BB$53)</f>
        <v>0</v>
      </c>
      <c r="H5">
        <f>I5*5/245</f>
        <v>3.7142857142857144</v>
      </c>
      <c r="I5">
        <v>182</v>
      </c>
      <c r="J5" s="14" t="s">
        <v>98</v>
      </c>
      <c r="K5">
        <f>H5</f>
        <v>3.7142857142857144</v>
      </c>
      <c r="L5" s="15">
        <f>I5/1970</f>
        <v>9.2385786802030453E-2</v>
      </c>
    </row>
    <row r="6" spans="1:12" x14ac:dyDescent="0.2">
      <c r="A6" s="13">
        <v>2</v>
      </c>
      <c r="B6" s="14" t="s">
        <v>99</v>
      </c>
      <c r="C6" s="14"/>
      <c r="D6" s="14"/>
      <c r="E6" s="14"/>
      <c r="F6" s="14"/>
      <c r="G6">
        <f>SUM(BC$4:BC$53)</f>
        <v>0</v>
      </c>
      <c r="H6">
        <f t="shared" ref="H6:H18" si="0">I6*5/245</f>
        <v>3.6530612244897958</v>
      </c>
      <c r="I6">
        <v>179</v>
      </c>
      <c r="J6" s="14" t="s">
        <v>100</v>
      </c>
      <c r="K6">
        <f t="shared" ref="K6:K18" si="1">H6</f>
        <v>3.6530612244897958</v>
      </c>
      <c r="L6" s="15">
        <f t="shared" ref="L6:L18" si="2">I6/1970</f>
        <v>9.0862944162436551E-2</v>
      </c>
    </row>
    <row r="7" spans="1:12" x14ac:dyDescent="0.2">
      <c r="A7" s="13">
        <v>3</v>
      </c>
      <c r="B7" s="14" t="s">
        <v>101</v>
      </c>
      <c r="C7" s="14"/>
      <c r="D7" s="14"/>
      <c r="E7" s="14"/>
      <c r="F7" s="14"/>
      <c r="G7">
        <f>SUM(BD$4:BD$53)</f>
        <v>0</v>
      </c>
      <c r="H7">
        <f t="shared" si="0"/>
        <v>3.3469387755102042</v>
      </c>
      <c r="I7">
        <v>164</v>
      </c>
      <c r="J7" s="14" t="s">
        <v>102</v>
      </c>
      <c r="K7">
        <f t="shared" si="1"/>
        <v>3.3469387755102042</v>
      </c>
      <c r="L7" s="15">
        <f t="shared" si="2"/>
        <v>8.3248730964466999E-2</v>
      </c>
    </row>
    <row r="8" spans="1:12" x14ac:dyDescent="0.2">
      <c r="A8" s="13">
        <v>4</v>
      </c>
      <c r="B8" s="14" t="s">
        <v>103</v>
      </c>
      <c r="C8" s="14"/>
      <c r="D8" s="14"/>
      <c r="E8" s="14"/>
      <c r="F8" s="14"/>
      <c r="G8">
        <f>SUM(BE$4:BE$53)</f>
        <v>0</v>
      </c>
      <c r="H8">
        <f t="shared" si="0"/>
        <v>3.204081632653061</v>
      </c>
      <c r="I8">
        <v>157</v>
      </c>
      <c r="J8" s="14" t="s">
        <v>104</v>
      </c>
      <c r="K8">
        <f t="shared" si="1"/>
        <v>3.204081632653061</v>
      </c>
      <c r="L8" s="15">
        <f t="shared" si="2"/>
        <v>7.9695431472081218E-2</v>
      </c>
    </row>
    <row r="9" spans="1:12" x14ac:dyDescent="0.2">
      <c r="A9" s="13">
        <v>5</v>
      </c>
      <c r="B9" s="14" t="s">
        <v>105</v>
      </c>
      <c r="C9" s="14"/>
      <c r="D9" s="14"/>
      <c r="E9" s="14"/>
      <c r="F9" s="14"/>
      <c r="G9">
        <f>SUM(BF$4:BF$53)</f>
        <v>0</v>
      </c>
      <c r="H9">
        <f t="shared" si="0"/>
        <v>2.9591836734693877</v>
      </c>
      <c r="I9">
        <v>145</v>
      </c>
      <c r="J9" s="14" t="s">
        <v>106</v>
      </c>
      <c r="K9">
        <f t="shared" si="1"/>
        <v>2.9591836734693877</v>
      </c>
      <c r="L9" s="15">
        <f t="shared" si="2"/>
        <v>7.3604060913705582E-2</v>
      </c>
    </row>
    <row r="10" spans="1:12" x14ac:dyDescent="0.2">
      <c r="A10" s="13">
        <v>6</v>
      </c>
      <c r="B10" s="14" t="s">
        <v>107</v>
      </c>
      <c r="C10" s="14"/>
      <c r="D10" s="14"/>
      <c r="E10" s="14"/>
      <c r="F10" s="14"/>
      <c r="G10">
        <f>SUM(BG$4:BG$53)</f>
        <v>0</v>
      </c>
      <c r="H10">
        <f t="shared" si="0"/>
        <v>2.9591836734693877</v>
      </c>
      <c r="I10">
        <v>145</v>
      </c>
      <c r="J10" s="14" t="s">
        <v>108</v>
      </c>
      <c r="K10">
        <f t="shared" si="1"/>
        <v>2.9591836734693877</v>
      </c>
      <c r="L10" s="15">
        <f t="shared" si="2"/>
        <v>7.3604060913705582E-2</v>
      </c>
    </row>
    <row r="11" spans="1:12" x14ac:dyDescent="0.2">
      <c r="A11" s="13">
        <v>7</v>
      </c>
      <c r="B11" s="14" t="s">
        <v>109</v>
      </c>
      <c r="C11" s="14"/>
      <c r="D11" s="14"/>
      <c r="E11" s="14"/>
      <c r="F11" s="14"/>
      <c r="G11">
        <f>SUM(BH$4:BH$53)</f>
        <v>0</v>
      </c>
      <c r="H11">
        <f t="shared" si="0"/>
        <v>2.7755102040816326</v>
      </c>
      <c r="I11">
        <v>136</v>
      </c>
      <c r="J11" s="14" t="s">
        <v>110</v>
      </c>
      <c r="K11">
        <f t="shared" si="1"/>
        <v>2.7755102040816326</v>
      </c>
      <c r="L11" s="15">
        <f t="shared" si="2"/>
        <v>6.9035532994923862E-2</v>
      </c>
    </row>
    <row r="12" spans="1:12" x14ac:dyDescent="0.2">
      <c r="A12" s="13">
        <v>8</v>
      </c>
      <c r="B12" s="14" t="s">
        <v>100</v>
      </c>
      <c r="C12" s="14"/>
      <c r="D12" s="14"/>
      <c r="E12" s="14"/>
      <c r="F12" s="14"/>
      <c r="G12">
        <f>SUM(BI$4:BI$53)</f>
        <v>0</v>
      </c>
      <c r="H12">
        <f t="shared" si="0"/>
        <v>2.7755102040816326</v>
      </c>
      <c r="I12">
        <v>136</v>
      </c>
      <c r="J12" s="14" t="s">
        <v>109</v>
      </c>
      <c r="K12">
        <f t="shared" si="1"/>
        <v>2.7755102040816326</v>
      </c>
      <c r="L12" s="15">
        <f t="shared" si="2"/>
        <v>6.9035532994923862E-2</v>
      </c>
    </row>
    <row r="13" spans="1:12" x14ac:dyDescent="0.2">
      <c r="A13" s="13">
        <v>9</v>
      </c>
      <c r="B13" s="14" t="s">
        <v>111</v>
      </c>
      <c r="C13" s="14"/>
      <c r="D13" s="14"/>
      <c r="E13" s="14"/>
      <c r="F13" s="14"/>
      <c r="G13">
        <f>SUM(BJ$4:BJ$53)</f>
        <v>0</v>
      </c>
      <c r="H13">
        <f t="shared" si="0"/>
        <v>2.6734693877551021</v>
      </c>
      <c r="I13">
        <v>131</v>
      </c>
      <c r="J13" s="14" t="s">
        <v>99</v>
      </c>
      <c r="K13">
        <f t="shared" si="1"/>
        <v>2.6734693877551021</v>
      </c>
      <c r="L13" s="15">
        <f t="shared" si="2"/>
        <v>6.6497461928934007E-2</v>
      </c>
    </row>
    <row r="14" spans="1:12" x14ac:dyDescent="0.2">
      <c r="A14" s="13">
        <v>10</v>
      </c>
      <c r="B14" s="14" t="s">
        <v>106</v>
      </c>
      <c r="C14" s="14"/>
      <c r="D14" s="14"/>
      <c r="E14" s="14"/>
      <c r="F14" s="14"/>
      <c r="G14">
        <f>SUM(BK$4:BK$53)</f>
        <v>0</v>
      </c>
      <c r="H14">
        <f t="shared" si="0"/>
        <v>2.6122448979591835</v>
      </c>
      <c r="I14">
        <v>128</v>
      </c>
      <c r="J14" s="14" t="s">
        <v>105</v>
      </c>
      <c r="K14">
        <f t="shared" si="1"/>
        <v>2.6122448979591835</v>
      </c>
      <c r="L14" s="15">
        <f t="shared" si="2"/>
        <v>6.4974619289340105E-2</v>
      </c>
    </row>
    <row r="15" spans="1:12" x14ac:dyDescent="0.2">
      <c r="A15" s="13">
        <v>11</v>
      </c>
      <c r="B15" s="14" t="s">
        <v>104</v>
      </c>
      <c r="G15">
        <f>SUM(BL$4:BL$53)</f>
        <v>0</v>
      </c>
      <c r="H15">
        <f t="shared" si="0"/>
        <v>2.4489795918367347</v>
      </c>
      <c r="I15">
        <v>120</v>
      </c>
      <c r="J15" s="14" t="s">
        <v>111</v>
      </c>
      <c r="K15">
        <f t="shared" si="1"/>
        <v>2.4489795918367347</v>
      </c>
      <c r="L15" s="15">
        <f t="shared" si="2"/>
        <v>6.0913705583756347E-2</v>
      </c>
    </row>
    <row r="16" spans="1:12" x14ac:dyDescent="0.2">
      <c r="A16" s="13">
        <v>12</v>
      </c>
      <c r="B16" s="14" t="s">
        <v>108</v>
      </c>
      <c r="G16">
        <f>SUM(BM$4:BM$53)</f>
        <v>0</v>
      </c>
      <c r="H16">
        <f t="shared" si="0"/>
        <v>2.4285714285714284</v>
      </c>
      <c r="I16">
        <v>119</v>
      </c>
      <c r="J16" s="14" t="s">
        <v>103</v>
      </c>
      <c r="K16">
        <f t="shared" si="1"/>
        <v>2.4285714285714284</v>
      </c>
      <c r="L16" s="15">
        <f t="shared" si="2"/>
        <v>6.0406091370558378E-2</v>
      </c>
    </row>
    <row r="17" spans="1:12" x14ac:dyDescent="0.2">
      <c r="A17" s="13">
        <v>13</v>
      </c>
      <c r="B17" s="14" t="s">
        <v>102</v>
      </c>
      <c r="G17">
        <f>SUM(BN$4:BN$53)</f>
        <v>0</v>
      </c>
      <c r="H17">
        <f t="shared" si="0"/>
        <v>2.3673469387755102</v>
      </c>
      <c r="I17">
        <v>116</v>
      </c>
      <c r="J17" s="14" t="s">
        <v>112</v>
      </c>
      <c r="K17">
        <f t="shared" si="1"/>
        <v>2.3673469387755102</v>
      </c>
      <c r="L17" s="15">
        <f t="shared" si="2"/>
        <v>5.8883248730964469E-2</v>
      </c>
    </row>
    <row r="18" spans="1:12" x14ac:dyDescent="0.2">
      <c r="A18" s="13">
        <v>14</v>
      </c>
      <c r="B18" s="14" t="s">
        <v>113</v>
      </c>
      <c r="G18">
        <f>SUM(BO$4:BO$53)</f>
        <v>0</v>
      </c>
      <c r="H18">
        <f t="shared" si="0"/>
        <v>2.2857142857142856</v>
      </c>
      <c r="I18">
        <v>112</v>
      </c>
      <c r="J18" s="14" t="s">
        <v>101</v>
      </c>
      <c r="K18">
        <f t="shared" si="1"/>
        <v>2.2857142857142856</v>
      </c>
      <c r="L18" s="15">
        <f t="shared" si="2"/>
        <v>5.685279187817259E-2</v>
      </c>
    </row>
    <row r="19" spans="1:12" x14ac:dyDescent="0.2">
      <c r="A19" s="11"/>
      <c r="G19" s="16">
        <f>SUM(G5:G18)</f>
        <v>0</v>
      </c>
    </row>
    <row r="20" spans="1:12" x14ac:dyDescent="0.2">
      <c r="A20" s="11"/>
    </row>
    <row r="21" spans="1:12" x14ac:dyDescent="0.2">
      <c r="A21" s="11"/>
    </row>
    <row r="22" spans="1:12" x14ac:dyDescent="0.2">
      <c r="A22" s="11"/>
    </row>
    <row r="23" spans="1:12" x14ac:dyDescent="0.2">
      <c r="A23" s="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20" sqref="K20"/>
    </sheetView>
  </sheetViews>
  <sheetFormatPr baseColWidth="10" defaultRowHeight="15" x14ac:dyDescent="0.2"/>
  <cols>
    <col min="11" max="11" width="24.6640625" bestFit="1" customWidth="1"/>
  </cols>
  <sheetData>
    <row r="1" spans="1:11" x14ac:dyDescent="0.2">
      <c r="A1" s="11"/>
      <c r="B1" s="12" t="s">
        <v>114</v>
      </c>
    </row>
    <row r="2" spans="1:11" x14ac:dyDescent="0.2">
      <c r="A2" s="11"/>
    </row>
    <row r="3" spans="1:11" x14ac:dyDescent="0.2">
      <c r="A3" s="13">
        <v>1</v>
      </c>
      <c r="B3" s="14" t="s">
        <v>115</v>
      </c>
      <c r="C3" s="14"/>
      <c r="D3" s="14"/>
      <c r="E3" s="14"/>
      <c r="F3" s="14"/>
      <c r="G3">
        <f>SUM(BP$4:BP$53)</f>
        <v>0</v>
      </c>
      <c r="H3">
        <f>I3*5/245</f>
        <v>3.1428571428571428</v>
      </c>
      <c r="I3">
        <v>154</v>
      </c>
      <c r="J3">
        <f>H3</f>
        <v>3.1428571428571428</v>
      </c>
      <c r="K3" s="14" t="s">
        <v>115</v>
      </c>
    </row>
    <row r="4" spans="1:11" x14ac:dyDescent="0.2">
      <c r="A4" s="13">
        <v>2</v>
      </c>
      <c r="B4" s="14" t="s">
        <v>116</v>
      </c>
      <c r="C4" s="14"/>
      <c r="D4" s="14"/>
      <c r="E4" s="14"/>
      <c r="F4" s="14"/>
      <c r="G4">
        <f>SUM(BQ$4:BQ$53)</f>
        <v>0</v>
      </c>
      <c r="H4">
        <f t="shared" ref="H4:H7" si="0">I4*5/245</f>
        <v>2.5306122448979593</v>
      </c>
      <c r="I4">
        <v>124</v>
      </c>
      <c r="J4">
        <f t="shared" ref="J4:J7" si="1">H4</f>
        <v>2.5306122448979593</v>
      </c>
      <c r="K4" s="14" t="s">
        <v>119</v>
      </c>
    </row>
    <row r="5" spans="1:11" x14ac:dyDescent="0.2">
      <c r="A5" s="13">
        <v>3</v>
      </c>
      <c r="B5" s="14" t="s">
        <v>117</v>
      </c>
      <c r="C5" s="14"/>
      <c r="D5" s="14"/>
      <c r="E5" s="14"/>
      <c r="F5" s="14"/>
      <c r="G5">
        <f>SUM(BR$4:BR$53)</f>
        <v>0</v>
      </c>
      <c r="H5">
        <f t="shared" si="0"/>
        <v>2.4285714285714284</v>
      </c>
      <c r="I5">
        <v>119</v>
      </c>
      <c r="J5">
        <f t="shared" si="1"/>
        <v>2.4285714285714284</v>
      </c>
      <c r="K5" s="14" t="s">
        <v>118</v>
      </c>
    </row>
    <row r="6" spans="1:11" x14ac:dyDescent="0.2">
      <c r="A6" s="13">
        <v>4</v>
      </c>
      <c r="B6" s="14" t="s">
        <v>119</v>
      </c>
      <c r="C6" s="14"/>
      <c r="D6" s="14"/>
      <c r="E6" s="14"/>
      <c r="F6" s="14"/>
      <c r="G6">
        <f>SUM(BS$4:BS$53)</f>
        <v>0</v>
      </c>
      <c r="H6">
        <f t="shared" si="0"/>
        <v>2.3673469387755102</v>
      </c>
      <c r="I6">
        <v>116</v>
      </c>
      <c r="J6">
        <f t="shared" si="1"/>
        <v>2.3673469387755102</v>
      </c>
      <c r="K6" s="14" t="s">
        <v>121</v>
      </c>
    </row>
    <row r="7" spans="1:11" x14ac:dyDescent="0.2">
      <c r="A7" s="13">
        <v>5</v>
      </c>
      <c r="B7" s="14" t="s">
        <v>120</v>
      </c>
      <c r="C7" s="14"/>
      <c r="D7" s="14"/>
      <c r="E7" s="14"/>
      <c r="F7" s="14"/>
      <c r="G7">
        <f>SUM(BT$4:BT$53)</f>
        <v>0</v>
      </c>
      <c r="H7">
        <f t="shared" si="0"/>
        <v>2.2857142857142856</v>
      </c>
      <c r="I7">
        <v>112</v>
      </c>
      <c r="J7">
        <f t="shared" si="1"/>
        <v>2.2857142857142856</v>
      </c>
      <c r="K7" s="14" t="s">
        <v>116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P12" sqref="P12"/>
    </sheetView>
  </sheetViews>
  <sheetFormatPr baseColWidth="10" defaultRowHeight="15" x14ac:dyDescent="0.2"/>
  <cols>
    <col min="10" max="10" width="10.33203125" bestFit="1" customWidth="1"/>
    <col min="11" max="11" width="28.33203125" bestFit="1" customWidth="1"/>
  </cols>
  <sheetData>
    <row r="1" spans="1:11" x14ac:dyDescent="0.2">
      <c r="A1" s="11"/>
      <c r="B1" s="12" t="s">
        <v>122</v>
      </c>
    </row>
    <row r="2" spans="1:11" x14ac:dyDescent="0.2">
      <c r="A2" s="11"/>
    </row>
    <row r="3" spans="1:11" x14ac:dyDescent="0.2">
      <c r="A3" s="13">
        <v>1</v>
      </c>
      <c r="B3" s="14" t="s">
        <v>123</v>
      </c>
      <c r="C3" s="14"/>
      <c r="D3" s="14"/>
      <c r="E3" s="14"/>
      <c r="F3" s="14"/>
      <c r="G3">
        <f>SUM(BU$4:BU$53)</f>
        <v>0</v>
      </c>
      <c r="H3">
        <f>I3*5/245</f>
        <v>4.1836734693877551</v>
      </c>
      <c r="I3">
        <v>205</v>
      </c>
      <c r="J3">
        <f>H3</f>
        <v>4.1836734693877551</v>
      </c>
      <c r="K3" s="14" t="s">
        <v>124</v>
      </c>
    </row>
    <row r="4" spans="1:11" x14ac:dyDescent="0.2">
      <c r="A4" s="13">
        <v>2</v>
      </c>
      <c r="B4" s="14" t="s">
        <v>125</v>
      </c>
      <c r="C4" s="14"/>
      <c r="D4" s="14"/>
      <c r="E4" s="14"/>
      <c r="F4" s="14"/>
      <c r="G4">
        <f>SUM(BV$4:BV$53)</f>
        <v>0</v>
      </c>
      <c r="H4">
        <f t="shared" ref="H4:H15" si="0">I4*5/245</f>
        <v>4.1632653061224492</v>
      </c>
      <c r="I4">
        <v>204</v>
      </c>
      <c r="J4">
        <f t="shared" ref="J4:J15" si="1">H4</f>
        <v>4.1632653061224492</v>
      </c>
      <c r="K4" s="14" t="s">
        <v>125</v>
      </c>
    </row>
    <row r="5" spans="1:11" x14ac:dyDescent="0.2">
      <c r="A5" s="13">
        <v>3</v>
      </c>
      <c r="B5" s="14" t="s">
        <v>126</v>
      </c>
      <c r="C5" s="14"/>
      <c r="D5" s="14"/>
      <c r="E5" s="14"/>
      <c r="F5" s="14"/>
      <c r="G5">
        <f>SUM(BW$4:BW$53)</f>
        <v>0</v>
      </c>
      <c r="H5">
        <f t="shared" si="0"/>
        <v>3.9795918367346941</v>
      </c>
      <c r="I5">
        <v>195</v>
      </c>
      <c r="J5">
        <f t="shared" si="1"/>
        <v>3.9795918367346941</v>
      </c>
      <c r="K5" s="14" t="s">
        <v>138</v>
      </c>
    </row>
    <row r="6" spans="1:11" x14ac:dyDescent="0.2">
      <c r="A6" s="13">
        <v>4</v>
      </c>
      <c r="B6" s="14" t="s">
        <v>127</v>
      </c>
      <c r="C6" s="14"/>
      <c r="D6" s="14"/>
      <c r="E6" s="14"/>
      <c r="F6" s="14"/>
      <c r="G6">
        <f>SUM(BX$4:BX$53)</f>
        <v>0</v>
      </c>
      <c r="H6">
        <f t="shared" si="0"/>
        <v>3.9183673469387754</v>
      </c>
      <c r="I6">
        <v>192</v>
      </c>
      <c r="J6">
        <f t="shared" si="1"/>
        <v>3.9183673469387754</v>
      </c>
      <c r="K6" s="14" t="s">
        <v>123</v>
      </c>
    </row>
    <row r="7" spans="1:11" x14ac:dyDescent="0.2">
      <c r="A7" s="13">
        <v>5</v>
      </c>
      <c r="B7" s="14" t="s">
        <v>128</v>
      </c>
      <c r="C7" s="14"/>
      <c r="D7" s="14"/>
      <c r="E7" s="14"/>
      <c r="F7" s="14"/>
      <c r="G7">
        <f>SUM(BY$4:BY$53)</f>
        <v>0</v>
      </c>
      <c r="H7">
        <f t="shared" si="0"/>
        <v>3.9183673469387754</v>
      </c>
      <c r="I7">
        <v>192</v>
      </c>
      <c r="J7">
        <f t="shared" si="1"/>
        <v>3.9183673469387754</v>
      </c>
      <c r="K7" s="14" t="s">
        <v>129</v>
      </c>
    </row>
    <row r="8" spans="1:11" x14ac:dyDescent="0.2">
      <c r="A8" s="13">
        <v>6</v>
      </c>
      <c r="B8" s="14" t="s">
        <v>130</v>
      </c>
      <c r="C8" s="14"/>
      <c r="D8" s="14"/>
      <c r="E8" s="14"/>
      <c r="F8" s="14"/>
      <c r="G8">
        <f>SUM(BZ$4:BZ$53)</f>
        <v>0</v>
      </c>
      <c r="H8">
        <f t="shared" si="0"/>
        <v>3.7755102040816326</v>
      </c>
      <c r="I8">
        <v>185</v>
      </c>
      <c r="J8">
        <f t="shared" si="1"/>
        <v>3.7755102040816326</v>
      </c>
      <c r="K8" s="14" t="s">
        <v>139</v>
      </c>
    </row>
    <row r="9" spans="1:11" x14ac:dyDescent="0.2">
      <c r="A9" s="13">
        <v>7</v>
      </c>
      <c r="B9" s="14" t="s">
        <v>131</v>
      </c>
      <c r="C9" s="14"/>
      <c r="D9" s="14"/>
      <c r="E9" s="14"/>
      <c r="F9" s="14"/>
      <c r="G9">
        <f>SUM(CA$4:CA$53)</f>
        <v>0</v>
      </c>
      <c r="H9">
        <f t="shared" si="0"/>
        <v>3.2448979591836733</v>
      </c>
      <c r="I9">
        <v>159</v>
      </c>
      <c r="J9">
        <f t="shared" si="1"/>
        <v>3.2448979591836733</v>
      </c>
      <c r="K9" s="14" t="s">
        <v>132</v>
      </c>
    </row>
    <row r="10" spans="1:11" x14ac:dyDescent="0.2">
      <c r="A10" s="13">
        <v>8</v>
      </c>
      <c r="B10" s="14" t="s">
        <v>133</v>
      </c>
      <c r="C10" s="14"/>
      <c r="D10" s="14"/>
      <c r="E10" s="14"/>
      <c r="F10" s="14"/>
      <c r="G10">
        <f>SUM(CB$4:CB$53)</f>
        <v>0</v>
      </c>
      <c r="H10">
        <f t="shared" si="0"/>
        <v>3.0612244897959182</v>
      </c>
      <c r="I10">
        <v>150</v>
      </c>
      <c r="J10">
        <f t="shared" si="1"/>
        <v>3.0612244897959182</v>
      </c>
      <c r="K10" s="14" t="s">
        <v>134</v>
      </c>
    </row>
    <row r="11" spans="1:11" x14ac:dyDescent="0.2">
      <c r="A11" s="13">
        <v>9</v>
      </c>
      <c r="B11" s="14" t="s">
        <v>134</v>
      </c>
      <c r="C11" s="14"/>
      <c r="D11" s="14"/>
      <c r="E11" s="14"/>
      <c r="F11" s="14"/>
      <c r="G11">
        <f>SUM(CC$4:CC$53)</f>
        <v>0</v>
      </c>
      <c r="H11">
        <f t="shared" si="0"/>
        <v>3.0612244897959182</v>
      </c>
      <c r="I11">
        <v>150</v>
      </c>
      <c r="J11">
        <f t="shared" si="1"/>
        <v>3.0612244897959182</v>
      </c>
      <c r="K11" s="14" t="s">
        <v>135</v>
      </c>
    </row>
    <row r="12" spans="1:11" x14ac:dyDescent="0.2">
      <c r="A12" s="13">
        <v>10</v>
      </c>
      <c r="B12" s="14" t="s">
        <v>136</v>
      </c>
      <c r="C12" s="14"/>
      <c r="D12" s="14"/>
      <c r="E12" s="14"/>
      <c r="F12" s="14"/>
      <c r="G12">
        <f>SUM(CD$4:CD$53)</f>
        <v>0</v>
      </c>
      <c r="H12">
        <f t="shared" si="0"/>
        <v>2.9387755102040818</v>
      </c>
      <c r="I12">
        <v>144</v>
      </c>
      <c r="J12">
        <f t="shared" si="1"/>
        <v>2.9387755102040818</v>
      </c>
      <c r="K12" s="14" t="s">
        <v>127</v>
      </c>
    </row>
    <row r="13" spans="1:11" x14ac:dyDescent="0.2">
      <c r="A13" s="13">
        <v>11</v>
      </c>
      <c r="B13" s="14" t="s">
        <v>132</v>
      </c>
      <c r="G13">
        <f>SUM(CE$4:CE$53)</f>
        <v>0</v>
      </c>
      <c r="H13">
        <f t="shared" si="0"/>
        <v>2.9387755102040818</v>
      </c>
      <c r="I13">
        <v>144</v>
      </c>
      <c r="J13">
        <f t="shared" si="1"/>
        <v>2.9387755102040818</v>
      </c>
      <c r="K13" s="14" t="s">
        <v>131</v>
      </c>
    </row>
    <row r="14" spans="1:11" x14ac:dyDescent="0.2">
      <c r="A14" s="13">
        <v>12</v>
      </c>
      <c r="B14" s="14" t="s">
        <v>135</v>
      </c>
      <c r="G14">
        <f>SUM(CF$4:CF$53)</f>
        <v>0</v>
      </c>
      <c r="H14">
        <f t="shared" si="0"/>
        <v>2.4285714285714284</v>
      </c>
      <c r="I14">
        <v>119</v>
      </c>
      <c r="J14">
        <f t="shared" si="1"/>
        <v>2.4285714285714284</v>
      </c>
      <c r="K14" s="14" t="s">
        <v>136</v>
      </c>
    </row>
    <row r="15" spans="1:11" x14ac:dyDescent="0.2">
      <c r="A15" s="13">
        <v>13</v>
      </c>
      <c r="B15" s="14" t="s">
        <v>137</v>
      </c>
      <c r="G15">
        <f>SUM(CG$4:CG$53)</f>
        <v>0</v>
      </c>
      <c r="H15">
        <f t="shared" si="0"/>
        <v>2.0612244897959182</v>
      </c>
      <c r="I15">
        <v>101</v>
      </c>
      <c r="J15">
        <f t="shared" si="1"/>
        <v>2.0612244897959182</v>
      </c>
      <c r="K15" s="14" t="s">
        <v>140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Gráfico 1</vt:lpstr>
      <vt:lpstr>Gráfico 2</vt:lpstr>
      <vt:lpstr>Gráfico 3</vt:lpstr>
      <vt:lpstr>Gráfico 4</vt:lpstr>
      <vt:lpstr>Gráfico 5</vt:lpstr>
      <vt:lpstr>Gráfico 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Mariño Fernandez</dc:creator>
  <cp:keywords/>
  <dc:description/>
  <cp:lastModifiedBy>JLC</cp:lastModifiedBy>
  <cp:revision/>
  <dcterms:created xsi:type="dcterms:W3CDTF">2016-03-07T17:48:12Z</dcterms:created>
  <dcterms:modified xsi:type="dcterms:W3CDTF">2018-01-23T11:38:27Z</dcterms:modified>
  <cp:category/>
  <cp:contentStatus/>
</cp:coreProperties>
</file>