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0.xml" ContentType="application/vnd.openxmlformats-officedocument.drawingml.chartshapes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charts/style10.xml" ContentType="application/vnd.ms-office.chartstyle+xml"/>
  <Override PartName="/xl/charts/colors10.xml" ContentType="application/vnd.ms-office.chartcolorstyle+xml"/>
  <Override PartName="/xl/charts/style11.xml" ContentType="application/vnd.ms-office.chartstyle+xml"/>
  <Override PartName="/xl/charts/colors11.xml" ContentType="application/vnd.ms-office.chartcolorstyle+xml"/>
  <Override PartName="/xl/charts/style12.xml" ContentType="application/vnd.ms-office.chartstyle+xml"/>
  <Override PartName="/xl/charts/colors12.xml" ContentType="application/vnd.ms-office.chartcolorstyle+xml"/>
  <Override PartName="/xl/charts/style13.xml" ContentType="application/vnd.ms-office.chartstyle+xml"/>
  <Override PartName="/xl/charts/colors13.xml" ContentType="application/vnd.ms-office.chartcolorstyle+xml"/>
  <Override PartName="/xl/charts/style14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xl/charts/colors15.xml" ContentType="application/vnd.ms-office.chartcolorstyle+xml"/>
  <Override PartName="/xl/charts/style16.xml" ContentType="application/vnd.ms-office.chartstyle+xml"/>
  <Override PartName="/xl/charts/colors16.xml" ContentType="application/vnd.ms-office.chartcolorstyle+xml"/>
  <Override PartName="/xl/charts/style17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charts/style19.xml" ContentType="application/vnd.ms-office.chartstyle+xml"/>
  <Override PartName="/xl/charts/colors19.xml" ContentType="application/vnd.ms-office.chartcolorstyle+xml"/>
  <Override PartName="/xl/charts/style20.xml" ContentType="application/vnd.ms-office.chartstyle+xml"/>
  <Override PartName="/xl/charts/colors20.xml" ContentType="application/vnd.ms-office.chartcolorstyle+xml"/>
  <Override PartName="/xl/charts/style21.xml" ContentType="application/vnd.ms-office.chartstyle+xml"/>
  <Override PartName="/xl/charts/colors21.xml" ContentType="application/vnd.ms-office.chartcolorstyle+xml"/>
  <Override PartName="/xl/charts/style22.xml" ContentType="application/vnd.ms-office.chartstyle+xml"/>
  <Override PartName="/xl/charts/colors22.xml" ContentType="application/vnd.ms-office.chartcolorstyle+xml"/>
  <Override PartName="/xl/charts/style23.xml" ContentType="application/vnd.ms-office.chartstyle+xml"/>
  <Override PartName="/xl/charts/colors23.xml" ContentType="application/vnd.ms-office.chartcolorstyle+xml"/>
  <Override PartName="/xl/charts/style24.xml" ContentType="application/vnd.ms-office.chartstyle+xml"/>
  <Override PartName="/xl/charts/colors24.xml" ContentType="application/vnd.ms-office.chartcolorstyle+xml"/>
  <Override PartName="/xl/charts/style25.xml" ContentType="application/vnd.ms-office.chartstyle+xml"/>
  <Override PartName="/xl/charts/colors25.xml" ContentType="application/vnd.ms-office.chartcolorstyle+xml"/>
  <Override PartName="/xl/charts/style26.xml" ContentType="application/vnd.ms-office.chartstyle+xml"/>
  <Override PartName="/xl/charts/colors26.xml" ContentType="application/vnd.ms-office.chartcolorstyle+xml"/>
  <Override PartName="/xl/charts/style27.xml" ContentType="application/vnd.ms-office.chartstyle+xml"/>
  <Override PartName="/xl/charts/colors27.xml" ContentType="application/vnd.ms-office.chartcolorstyle+xml"/>
  <Override PartName="/xl/charts/style28.xml" ContentType="application/vnd.ms-office.chartstyle+xml"/>
  <Override PartName="/xl/charts/colors28.xml" ContentType="application/vnd.ms-office.chartcolorstyle+xml"/>
  <Override PartName="/xl/charts/style29.xml" ContentType="application/vnd.ms-office.chartstyle+xml"/>
  <Override PartName="/xl/charts/colors29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240" yWindow="100" windowWidth="40300" windowHeight="23380" activeTab="2"/>
  </bookViews>
  <sheets>
    <sheet name="Tabla 1. Decriptivos" sheetId="7" r:id="rId1"/>
    <sheet name="Figura2 tabalas 2 y 3" sheetId="4" r:id="rId2"/>
    <sheet name="Figura 3" sheetId="8" r:id="rId3"/>
    <sheet name="Tablas 4 y 5" sheetId="10" r:id="rId4"/>
    <sheet name="Tablas Anexos " sheetId="3" r:id="rId5"/>
    <sheet name="Análisis interno autores 1" sheetId="1" r:id="rId6"/>
    <sheet name="Análisis interno autores 2" sheetId="2" r:id="rId7"/>
    <sheet name="Análisis interno autores 3" sheetId="5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5" i="10" l="1"/>
  <c r="A124" i="10"/>
  <c r="A123" i="10"/>
  <c r="A122" i="10"/>
  <c r="A121" i="10"/>
  <c r="A120" i="10"/>
  <c r="A118" i="10"/>
  <c r="A117" i="10"/>
  <c r="A116" i="10"/>
  <c r="A115" i="10"/>
  <c r="A113" i="10"/>
  <c r="A112" i="10"/>
  <c r="A111" i="10"/>
  <c r="A109" i="10"/>
  <c r="A108" i="10"/>
  <c r="A107" i="10"/>
  <c r="A106" i="10"/>
  <c r="A104" i="10"/>
  <c r="E28" i="5"/>
  <c r="J28" i="5"/>
  <c r="E27" i="5"/>
  <c r="I27" i="5"/>
  <c r="E26" i="5"/>
  <c r="H26" i="5"/>
  <c r="E25" i="5"/>
  <c r="I25" i="5"/>
  <c r="E24" i="5"/>
  <c r="I24" i="5"/>
  <c r="E23" i="5"/>
  <c r="I23" i="5"/>
  <c r="N18" i="5"/>
  <c r="M18" i="5"/>
  <c r="L18" i="5"/>
  <c r="K18" i="5"/>
  <c r="J18" i="5"/>
  <c r="I18" i="5"/>
  <c r="H18" i="5"/>
  <c r="G18" i="5"/>
  <c r="N17" i="5"/>
  <c r="M17" i="5"/>
  <c r="L17" i="5"/>
  <c r="K17" i="5"/>
  <c r="J17" i="5"/>
  <c r="I17" i="5"/>
  <c r="H17" i="5"/>
  <c r="G17" i="5"/>
  <c r="N16" i="5"/>
  <c r="M16" i="5"/>
  <c r="L16" i="5"/>
  <c r="K16" i="5"/>
  <c r="J16" i="5"/>
  <c r="I16" i="5"/>
  <c r="H16" i="5"/>
  <c r="G16" i="5"/>
  <c r="N15" i="5"/>
  <c r="M15" i="5"/>
  <c r="L15" i="5"/>
  <c r="K15" i="5"/>
  <c r="J15" i="5"/>
  <c r="I15" i="5"/>
  <c r="H15" i="5"/>
  <c r="G15" i="5"/>
  <c r="N14" i="5"/>
  <c r="M14" i="5"/>
  <c r="L14" i="5"/>
  <c r="K14" i="5"/>
  <c r="J14" i="5"/>
  <c r="I14" i="5"/>
  <c r="H14" i="5"/>
  <c r="G14" i="5"/>
  <c r="N13" i="5"/>
  <c r="M13" i="5"/>
  <c r="L13" i="5"/>
  <c r="K13" i="5"/>
  <c r="J13" i="5"/>
  <c r="I13" i="5"/>
  <c r="H13" i="5"/>
  <c r="G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M28" i="2"/>
  <c r="M38" i="2"/>
  <c r="O48" i="2"/>
  <c r="L57" i="2"/>
  <c r="N57" i="2"/>
  <c r="M57" i="2"/>
  <c r="M27" i="2"/>
  <c r="M37" i="2"/>
  <c r="O47" i="2"/>
  <c r="L56" i="2"/>
  <c r="N56" i="2"/>
  <c r="M56" i="2"/>
  <c r="M26" i="2"/>
  <c r="M36" i="2"/>
  <c r="O46" i="2"/>
  <c r="L55" i="2"/>
  <c r="N55" i="2"/>
  <c r="M55" i="2"/>
  <c r="M25" i="2"/>
  <c r="M35" i="2"/>
  <c r="O45" i="2"/>
  <c r="L54" i="2"/>
  <c r="N54" i="2"/>
  <c r="M54" i="2"/>
  <c r="M24" i="2"/>
  <c r="M34" i="2"/>
  <c r="O44" i="2"/>
  <c r="L53" i="2"/>
  <c r="N53" i="2"/>
  <c r="M53" i="2"/>
  <c r="M23" i="2"/>
  <c r="M33" i="2"/>
  <c r="O43" i="2"/>
  <c r="L52" i="2"/>
  <c r="N52" i="2"/>
  <c r="M52" i="2"/>
  <c r="T48" i="2"/>
  <c r="S48" i="2"/>
  <c r="R48" i="2"/>
  <c r="Q48" i="2"/>
  <c r="P48" i="2"/>
  <c r="T47" i="2"/>
  <c r="S47" i="2"/>
  <c r="R47" i="2"/>
  <c r="Q47" i="2"/>
  <c r="P47" i="2"/>
  <c r="T46" i="2"/>
  <c r="S46" i="2"/>
  <c r="R46" i="2"/>
  <c r="Q46" i="2"/>
  <c r="P46" i="2"/>
  <c r="T45" i="2"/>
  <c r="S45" i="2"/>
  <c r="R45" i="2"/>
  <c r="Q45" i="2"/>
  <c r="P45" i="2"/>
  <c r="T44" i="2"/>
  <c r="S44" i="2"/>
  <c r="R44" i="2"/>
  <c r="Q44" i="2"/>
  <c r="P44" i="2"/>
  <c r="T43" i="2"/>
  <c r="S43" i="2"/>
  <c r="R43" i="2"/>
  <c r="Q43" i="2"/>
  <c r="P43" i="2"/>
  <c r="P38" i="2"/>
  <c r="O38" i="2"/>
  <c r="N38" i="2"/>
  <c r="P37" i="2"/>
  <c r="O37" i="2"/>
  <c r="N37" i="2"/>
  <c r="P36" i="2"/>
  <c r="O36" i="2"/>
  <c r="N36" i="2"/>
  <c r="P35" i="2"/>
  <c r="O35" i="2"/>
  <c r="N35" i="2"/>
  <c r="P34" i="2"/>
  <c r="O34" i="2"/>
  <c r="N34" i="2"/>
  <c r="P33" i="2"/>
  <c r="O33" i="2"/>
  <c r="N33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R18" i="2"/>
  <c r="Q18" i="2"/>
  <c r="P18" i="2"/>
  <c r="O18" i="2"/>
  <c r="R17" i="2"/>
  <c r="Q17" i="2"/>
  <c r="P17" i="2"/>
  <c r="O17" i="2"/>
  <c r="R16" i="2"/>
  <c r="Q16" i="2"/>
  <c r="P16" i="2"/>
  <c r="O16" i="2"/>
  <c r="R15" i="2"/>
  <c r="Q15" i="2"/>
  <c r="P15" i="2"/>
  <c r="O15" i="2"/>
  <c r="R14" i="2"/>
  <c r="Q14" i="2"/>
  <c r="P14" i="2"/>
  <c r="O14" i="2"/>
  <c r="R13" i="2"/>
  <c r="Q13" i="2"/>
  <c r="P13" i="2"/>
  <c r="O13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J27" i="5"/>
  <c r="K28" i="5"/>
  <c r="I26" i="5"/>
  <c r="E35" i="5"/>
  <c r="G25" i="5"/>
  <c r="K26" i="5"/>
  <c r="H25" i="5"/>
  <c r="F26" i="5"/>
  <c r="E33" i="5"/>
  <c r="I33" i="5"/>
  <c r="J26" i="5"/>
  <c r="J25" i="5"/>
  <c r="K25" i="5"/>
  <c r="K27" i="5"/>
  <c r="F24" i="5"/>
  <c r="F23" i="5"/>
  <c r="H24" i="5"/>
  <c r="F28" i="5"/>
  <c r="E37" i="5"/>
  <c r="G23" i="5"/>
  <c r="J24" i="5"/>
  <c r="F27" i="5"/>
  <c r="G28" i="5"/>
  <c r="E36" i="5"/>
  <c r="E38" i="5"/>
  <c r="H23" i="5"/>
  <c r="K24" i="5"/>
  <c r="G27" i="5"/>
  <c r="J23" i="5"/>
  <c r="G26" i="5"/>
  <c r="H27" i="5"/>
  <c r="I28" i="5"/>
  <c r="F35" i="5"/>
  <c r="G24" i="5"/>
  <c r="H28" i="5"/>
  <c r="K23" i="5"/>
  <c r="F25" i="5"/>
  <c r="E34" i="5"/>
  <c r="F33" i="5"/>
  <c r="K33" i="5"/>
  <c r="G43" i="5"/>
  <c r="G53" i="5"/>
  <c r="G35" i="5"/>
  <c r="K35" i="5"/>
  <c r="J35" i="5"/>
  <c r="G45" i="5"/>
  <c r="G55" i="5"/>
  <c r="I35" i="5"/>
  <c r="H35" i="5"/>
  <c r="J33" i="5"/>
  <c r="G33" i="5"/>
  <c r="H33" i="5"/>
  <c r="H36" i="5"/>
  <c r="F36" i="5"/>
  <c r="G36" i="5"/>
  <c r="J36" i="5"/>
  <c r="K36" i="5"/>
  <c r="G46" i="5"/>
  <c r="G56" i="5"/>
  <c r="I36" i="5"/>
  <c r="I37" i="5"/>
  <c r="H37" i="5"/>
  <c r="G47" i="5"/>
  <c r="G57" i="5"/>
  <c r="G37" i="5"/>
  <c r="K37" i="5"/>
  <c r="J37" i="5"/>
  <c r="F37" i="5"/>
  <c r="J38" i="5"/>
  <c r="H38" i="5"/>
  <c r="G48" i="5"/>
  <c r="G58" i="5"/>
  <c r="I38" i="5"/>
  <c r="K38" i="5"/>
  <c r="G38" i="5"/>
  <c r="F38" i="5"/>
  <c r="I34" i="5"/>
  <c r="F34" i="5"/>
  <c r="G44" i="5"/>
  <c r="G54" i="5"/>
  <c r="H34" i="5"/>
  <c r="G34" i="5"/>
  <c r="K34" i="5"/>
  <c r="J34" i="5"/>
  <c r="H43" i="5"/>
  <c r="K43" i="5"/>
  <c r="J43" i="5"/>
  <c r="I43" i="5"/>
  <c r="H57" i="5"/>
  <c r="I57" i="5"/>
  <c r="H58" i="5"/>
  <c r="I58" i="5"/>
  <c r="H55" i="5"/>
  <c r="I55" i="5"/>
  <c r="H54" i="5"/>
  <c r="I54" i="5"/>
  <c r="H53" i="5"/>
  <c r="I53" i="5"/>
  <c r="L43" i="5"/>
  <c r="H56" i="5"/>
  <c r="I56" i="5"/>
  <c r="I45" i="5"/>
  <c r="J45" i="5"/>
  <c r="L45" i="5"/>
  <c r="H45" i="5"/>
  <c r="K45" i="5"/>
  <c r="H46" i="5"/>
  <c r="J46" i="5"/>
  <c r="I46" i="5"/>
  <c r="L46" i="5"/>
  <c r="K46" i="5"/>
  <c r="H47" i="5"/>
  <c r="J47" i="5"/>
  <c r="I47" i="5"/>
  <c r="K47" i="5"/>
  <c r="L47" i="5"/>
  <c r="L48" i="5"/>
  <c r="J48" i="5"/>
  <c r="K48" i="5"/>
  <c r="I48" i="5"/>
  <c r="H48" i="5"/>
  <c r="H44" i="5"/>
  <c r="I44" i="5"/>
  <c r="K44" i="5"/>
  <c r="J44" i="5"/>
  <c r="L44" i="5"/>
</calcChain>
</file>

<file path=xl/sharedStrings.xml><?xml version="1.0" encoding="utf-8"?>
<sst xmlns="http://schemas.openxmlformats.org/spreadsheetml/2006/main" count="776" uniqueCount="471">
  <si>
    <t>.</t>
  </si>
  <si>
    <t>Dhurdle</t>
  </si>
  <si>
    <t>A10CAMBIOS CON BARRIO</t>
  </si>
  <si>
    <t xml:space="preserve">Profesionales </t>
  </si>
  <si>
    <t>Trab. Servicios</t>
  </si>
  <si>
    <t>Trab. Manuales</t>
  </si>
  <si>
    <t>Otros trab.</t>
  </si>
  <si>
    <t>Prob pred Hurdle</t>
  </si>
  <si>
    <t>H. unipersonal</t>
  </si>
  <si>
    <t>Familias</t>
  </si>
  <si>
    <t>Otros hogares</t>
  </si>
  <si>
    <t>Propietarios con pagos</t>
  </si>
  <si>
    <t>Alquiler</t>
  </si>
  <si>
    <t>Otro régimen</t>
  </si>
  <si>
    <t>Z. acomodadas</t>
  </si>
  <si>
    <t>Z. medias mixtas</t>
  </si>
  <si>
    <t>Z. populares</t>
  </si>
  <si>
    <t>Z. de exclusión</t>
  </si>
  <si>
    <t>Nuevas secc.</t>
  </si>
  <si>
    <t>Edad</t>
  </si>
  <si>
    <t>CSE</t>
  </si>
  <si>
    <t>Composición hogar</t>
  </si>
  <si>
    <t>Tenencia de vivienda</t>
  </si>
  <si>
    <t>Tipo sección</t>
  </si>
  <si>
    <t>=</t>
  </si>
  <si>
    <t>*</t>
  </si>
  <si>
    <t>Y</t>
  </si>
  <si>
    <t>la</t>
  </si>
  <si>
    <t>probabilidad</t>
  </si>
  <si>
    <t>de</t>
  </si>
  <si>
    <t>recuentos:</t>
  </si>
  <si>
    <t>display</t>
  </si>
  <si>
    <t xml:space="preserve">Diferencias </t>
  </si>
  <si>
    <t>INDICE</t>
  </si>
  <si>
    <t>N</t>
  </si>
  <si>
    <t>aic</t>
  </si>
  <si>
    <t>bic</t>
  </si>
  <si>
    <t>ll</t>
  </si>
  <si>
    <t>Con barrio</t>
  </si>
  <si>
    <t>Poisson</t>
  </si>
  <si>
    <t>Binomial negativo</t>
  </si>
  <si>
    <t>Zero truncated</t>
  </si>
  <si>
    <t>Hurdle</t>
  </si>
  <si>
    <t>Sin barrio</t>
  </si>
  <si>
    <t xml:space="preserve">Observado </t>
  </si>
  <si>
    <t>poisson</t>
  </si>
  <si>
    <t>zip</t>
  </si>
  <si>
    <t>hurdle</t>
  </si>
  <si>
    <t>Dpoisson</t>
  </si>
  <si>
    <t>Dzip</t>
  </si>
  <si>
    <t>A10CAMBIOS SIN BARRIO</t>
  </si>
  <si>
    <t>A10CAMBIOS</t>
  </si>
  <si>
    <t>A10CAMESP_SIN0</t>
  </si>
  <si>
    <t xml:space="preserve">  </t>
  </si>
  <si>
    <t>sin barrio</t>
  </si>
  <si>
    <t>. * Y la probabilidad de 0 recuentos:</t>
  </si>
  <si>
    <t>A10CAMBESP_SIN0</t>
  </si>
  <si>
    <t>hrdlp0</t>
  </si>
  <si>
    <t>A10CAMBIOSESP_SIN0 CON BARRIO</t>
  </si>
  <si>
    <t>. display "Prob(A10CamEsp=0X) = " hrdlp0</t>
  </si>
  <si>
    <t>Prob(A10CamEsp=1X)</t>
  </si>
  <si>
    <t>Prob(A10CamEsp=2X)</t>
  </si>
  <si>
    <t>Prob(A10CamEsp=3X)</t>
  </si>
  <si>
    <t>Prob(A10CamEsp=4X)</t>
  </si>
  <si>
    <t>Prob(A10CamEsp=5X)</t>
  </si>
  <si>
    <t xml:space="preserve">Prob(A10CamEsp=0X) = </t>
  </si>
  <si>
    <t>Prob(A10CamEsp=0X)</t>
  </si>
  <si>
    <t>Social networks</t>
  </si>
  <si>
    <t>Insatisfacción</t>
  </si>
  <si>
    <t>Prob(A10CamEsp=1X) = .54611703</t>
  </si>
  <si>
    <t>Prob(A10CamEsp=2X) = .11466396</t>
  </si>
  <si>
    <t>Prob(A10CamEsp=3X) = .01605007</t>
  </si>
  <si>
    <t>Prob(A10CamEsp=4X) = .00168495</t>
  </si>
  <si>
    <t>Prob(A10CamEsp=5X) = .00014151</t>
  </si>
  <si>
    <t>Prob(A10CamEsp=0X) = .32133195</t>
  </si>
  <si>
    <t>Reg. Poisson -PRM-</t>
  </si>
  <si>
    <t>Reg. Binomial Negativa -NBREG-</t>
  </si>
  <si>
    <t>AIC</t>
  </si>
  <si>
    <t>BIC</t>
  </si>
  <si>
    <t>Log-likelyhood full model</t>
  </si>
  <si>
    <t> Poisson goodness-of-fit -poisgof-</t>
  </si>
  <si>
    <t>No hay sobredispersión</t>
  </si>
  <si>
    <t>Likelihood ratio test (alpha) -LR Test-</t>
  </si>
  <si>
    <t>Reg. Hurdle -LOGIT+ZTP</t>
  </si>
  <si>
    <t>Reg. Zero Inflated -ZIP-</t>
  </si>
  <si>
    <t>Tabla 2. Comparación de las medidas de ajuste de los modelos de conteo para la variable: movilidad residencial</t>
  </si>
  <si>
    <t>Tabla 3. Comparación de las medidas de ajuste de los modelos de conteo para la variable: movilidad espacial</t>
  </si>
  <si>
    <t>Figura 1: Diferencias entre probabilidades observadas y predichas por los modelos (izquierda: movilidad residencial/ derecha: movilidad espacial)</t>
  </si>
  <si>
    <t>Tabla 1. Descripción de las variables</t>
  </si>
  <si>
    <t>%</t>
  </si>
  <si>
    <t>Frecuencia</t>
  </si>
  <si>
    <t>Variables dependientes</t>
  </si>
  <si>
    <t>Variables independientes</t>
  </si>
  <si>
    <t>Continuas</t>
  </si>
  <si>
    <t>Media</t>
  </si>
  <si>
    <t>D.E.</t>
  </si>
  <si>
    <t>Categóricas</t>
  </si>
  <si>
    <t xml:space="preserve">Posición socioeconómica </t>
  </si>
  <si>
    <t xml:space="preserve">Estructura de hogar </t>
  </si>
  <si>
    <t xml:space="preserve">Tenencia de vivienda </t>
  </si>
  <si>
    <t xml:space="preserve">  Fuente: Ayuntamiento de Granada. Encuesta sobre vivienda y población metropolitana. 2008.</t>
  </si>
  <si>
    <t>Número de movimientos  - últimos 10 años -</t>
  </si>
  <si>
    <t>(In)movilidad residencial</t>
  </si>
  <si>
    <t>(In)movilidad espacial</t>
  </si>
  <si>
    <t>55,99</t>
  </si>
  <si>
    <t>34,66</t>
  </si>
  <si>
    <t>6,96</t>
  </si>
  <si>
    <t>1,74</t>
  </si>
  <si>
    <t>0,05</t>
  </si>
  <si>
    <t xml:space="preserve"> Edad</t>
  </si>
  <si>
    <t>Redes sociales en el barrio</t>
  </si>
  <si>
    <t>Tipo de sección censal</t>
  </si>
  <si>
    <t xml:space="preserve">    Trabajadores de los servicios</t>
  </si>
  <si>
    <t xml:space="preserve">    Trabajadores manuales</t>
  </si>
  <si>
    <t xml:space="preserve">    Otros y no clasificables</t>
  </si>
  <si>
    <t xml:space="preserve">    Unipersonal </t>
  </si>
  <si>
    <t xml:space="preserve">    Parejas (ref.)</t>
  </si>
  <si>
    <t xml:space="preserve">    Familias </t>
  </si>
  <si>
    <t xml:space="preserve">    Otros hogares</t>
  </si>
  <si>
    <t xml:space="preserve">    Propietarios, totalmente pagada (ref.)</t>
  </si>
  <si>
    <t xml:space="preserve">    Propietarios con pagos pendientes</t>
  </si>
  <si>
    <t xml:space="preserve">    Alquiler</t>
  </si>
  <si>
    <t xml:space="preserve">    Otras formas</t>
  </si>
  <si>
    <t xml:space="preserve">    Secciones acomodadas</t>
  </si>
  <si>
    <t xml:space="preserve">    Secciones de clases medias (ref.)</t>
  </si>
  <si>
    <t xml:space="preserve">    Secciones de clases medias-mixtas</t>
  </si>
  <si>
    <t xml:space="preserve">    Secciones populares</t>
  </si>
  <si>
    <t xml:space="preserve">    Secciones deprimidas</t>
  </si>
  <si>
    <t xml:space="preserve">    Nuevas secciones</t>
  </si>
  <si>
    <t>Total (N)</t>
  </si>
  <si>
    <t xml:space="preserve">    Empresarios o profesionales </t>
  </si>
  <si>
    <t xml:space="preserve">    Trabajadores administrativos (ref.)</t>
  </si>
  <si>
    <t>25,46</t>
  </si>
  <si>
    <t>13,03</t>
  </si>
  <si>
    <t>18,05</t>
  </si>
  <si>
    <t>28,54</t>
  </si>
  <si>
    <t>14,92</t>
  </si>
  <si>
    <t>(512)</t>
  </si>
  <si>
    <t>(262)</t>
  </si>
  <si>
    <t>(363)</t>
  </si>
  <si>
    <t>(574)</t>
  </si>
  <si>
    <t>(300)</t>
  </si>
  <si>
    <t>(211)</t>
  </si>
  <si>
    <t>(459)</t>
  </si>
  <si>
    <t>(704)</t>
  </si>
  <si>
    <t>(637)</t>
  </si>
  <si>
    <t>10,49</t>
  </si>
  <si>
    <t>22,82</t>
  </si>
  <si>
    <t>35,01</t>
  </si>
  <si>
    <t>31,68</t>
  </si>
  <si>
    <t xml:space="preserve">. </t>
  </si>
  <si>
    <t>(1.046)</t>
  </si>
  <si>
    <t>(663)</t>
  </si>
  <si>
    <t>(248)</t>
  </si>
  <si>
    <t>(54)</t>
  </si>
  <si>
    <t>52,01</t>
  </si>
  <si>
    <t>32,97</t>
  </si>
  <si>
    <t>12,33</t>
  </si>
  <si>
    <t>2,69</t>
  </si>
  <si>
    <t>36,55</t>
  </si>
  <si>
    <t>15,02</t>
  </si>
  <si>
    <t>(735)</t>
  </si>
  <si>
    <t>(302)</t>
  </si>
  <si>
    <t>9,40</t>
  </si>
  <si>
    <t>17,26</t>
  </si>
  <si>
    <t>26,16</t>
  </si>
  <si>
    <t>27,65</t>
  </si>
  <si>
    <t>8,20</t>
  </si>
  <si>
    <t>11,34</t>
  </si>
  <si>
    <t>(189)</t>
  </si>
  <si>
    <t>(347)</t>
  </si>
  <si>
    <t>(526)</t>
  </si>
  <si>
    <t>(556)</t>
  </si>
  <si>
    <t>(165)</t>
  </si>
  <si>
    <t>(228)</t>
  </si>
  <si>
    <t>0,30</t>
  </si>
  <si>
    <t>34,92</t>
  </si>
  <si>
    <t>52,09</t>
  </si>
  <si>
    <t>9,72</t>
  </si>
  <si>
    <t>2,15</t>
  </si>
  <si>
    <t>0,45</t>
  </si>
  <si>
    <t>0,68</t>
  </si>
  <si>
    <t>(309)</t>
  </si>
  <si>
    <t>(461)</t>
  </si>
  <si>
    <t>(86)</t>
  </si>
  <si>
    <t>(19)</t>
  </si>
  <si>
    <t>(4)</t>
  </si>
  <si>
    <t>(6)</t>
  </si>
  <si>
    <t>26,89</t>
  </si>
  <si>
    <t>13,79</t>
  </si>
  <si>
    <t>19,77</t>
  </si>
  <si>
    <t>28,36</t>
  </si>
  <si>
    <t>11,19</t>
  </si>
  <si>
    <t>(238)</t>
  </si>
  <si>
    <t>(122)</t>
  </si>
  <si>
    <t>(175)</t>
  </si>
  <si>
    <t>(251)</t>
  </si>
  <si>
    <t>(99)</t>
  </si>
  <si>
    <t>20,79</t>
  </si>
  <si>
    <t>48,81</t>
  </si>
  <si>
    <t>19,21</t>
  </si>
  <si>
    <t>(184)</t>
  </si>
  <si>
    <t>(432)</t>
  </si>
  <si>
    <t>(170)</t>
  </si>
  <si>
    <t>20,56</t>
  </si>
  <si>
    <t>56,16</t>
  </si>
  <si>
    <t>2,49</t>
  </si>
  <si>
    <t>(182)</t>
  </si>
  <si>
    <t>(497)</t>
  </si>
  <si>
    <t>(22)</t>
  </si>
  <si>
    <t>30,51</t>
  </si>
  <si>
    <t>15,93</t>
  </si>
  <si>
    <t>(270)</t>
  </si>
  <si>
    <t>(141)</t>
  </si>
  <si>
    <t>7,57</t>
  </si>
  <si>
    <t>14,58</t>
  </si>
  <si>
    <t>25,65</t>
  </si>
  <si>
    <t>28,25</t>
  </si>
  <si>
    <t>8,36</t>
  </si>
  <si>
    <t>15,59</t>
  </si>
  <si>
    <t>(67)</t>
  </si>
  <si>
    <t>(129)</t>
  </si>
  <si>
    <t>(227)</t>
  </si>
  <si>
    <t>(250)</t>
  </si>
  <si>
    <t>(74)</t>
  </si>
  <si>
    <t>(138)</t>
  </si>
  <si>
    <t>(2.011)</t>
  </si>
  <si>
    <t>(885)</t>
  </si>
  <si>
    <t>47,75</t>
  </si>
  <si>
    <t>(17,82)</t>
  </si>
  <si>
    <t>40,48</t>
  </si>
  <si>
    <t>(14.44)</t>
  </si>
  <si>
    <t>(1.126)</t>
  </si>
  <si>
    <t>(697)</t>
  </si>
  <si>
    <t>(140)</t>
  </si>
  <si>
    <t>(35)</t>
  </si>
  <si>
    <t>(1)</t>
  </si>
  <si>
    <t>Redes sociales en el barrio (ref.: sin redes)</t>
  </si>
  <si>
    <t>Insatisfacción con el barrio (ref.: satisfechos)</t>
  </si>
  <si>
    <t>Alpha no es sig. distinto de 0</t>
  </si>
  <si>
    <t xml:space="preserve">Tabla A1. Probabilidades predichas para cada categoría por el Modelo Hurdle -Variable (in)movilidad residencial- </t>
  </si>
  <si>
    <t>Posición socioeconómica (ref: Trab. admin.)</t>
  </si>
  <si>
    <t>Estructura de hogar (ref: Parejas)</t>
  </si>
  <si>
    <t>Tipo de sección censal (ref.: Secciones clases medias)</t>
  </si>
  <si>
    <t xml:space="preserve">Insatisfacción con el barrio </t>
  </si>
  <si>
    <t>1 cambio</t>
  </si>
  <si>
    <t>2 cambios</t>
  </si>
  <si>
    <t>3 cambios</t>
  </si>
  <si>
    <t>0 cambios</t>
  </si>
  <si>
    <t xml:space="preserve">    18-29</t>
  </si>
  <si>
    <t xml:space="preserve">    30-39</t>
  </si>
  <si>
    <t xml:space="preserve">    40-49</t>
  </si>
  <si>
    <t xml:space="preserve">    50-59</t>
  </si>
  <si>
    <t xml:space="preserve">    60-69</t>
  </si>
  <si>
    <t xml:space="preserve">    70-79</t>
  </si>
  <si>
    <t xml:space="preserve">    80 o más</t>
  </si>
  <si>
    <t>Prob. predicha media</t>
  </si>
  <si>
    <t xml:space="preserve">Tabla A2. Probabilidades predichas para cada categoría por el Modelo Hurdle -Variable (in)movilidad espacial- </t>
  </si>
  <si>
    <t xml:space="preserve">    Empresarios/profesionales </t>
  </si>
  <si>
    <t xml:space="preserve">    Trab. de los servicios</t>
  </si>
  <si>
    <t xml:space="preserve">    Trab. manuales</t>
  </si>
  <si>
    <t>Nuevas sec.</t>
  </si>
  <si>
    <t>Acomodadas</t>
  </si>
  <si>
    <t>Populares</t>
  </si>
  <si>
    <t>Deprimidas</t>
  </si>
  <si>
    <t>Social red</t>
  </si>
  <si>
    <t>Con redes sociales en el barrio</t>
  </si>
  <si>
    <t>Insatisfechos con el barrio</t>
  </si>
  <si>
    <t>Propietarios</t>
  </si>
  <si>
    <t>Otra tenencia</t>
  </si>
  <si>
    <t xml:space="preserve">    Propietarios sin cargas</t>
  </si>
  <si>
    <t xml:space="preserve">Tabla 4. Resultados de la regresión de conteo con Modelo Hurdle -Variable (in)movilidad residencial- </t>
  </si>
  <si>
    <t>Constante</t>
  </si>
  <si>
    <t>(0,004)</t>
  </si>
  <si>
    <t>(0,207)</t>
  </si>
  <si>
    <t>(0,195)</t>
  </si>
  <si>
    <t>(0,214)</t>
  </si>
  <si>
    <t>(0,221)</t>
  </si>
  <si>
    <t>(0,168)</t>
  </si>
  <si>
    <t>(0,179)</t>
  </si>
  <si>
    <t>(0,135)</t>
  </si>
  <si>
    <t>(0,193)</t>
  </si>
  <si>
    <t>(0,339)</t>
  </si>
  <si>
    <t>(0,126)</t>
  </si>
  <si>
    <t>(0,244)</t>
  </si>
  <si>
    <t>(0,234)</t>
  </si>
  <si>
    <t>(0,181)</t>
  </si>
  <si>
    <t>(0,191)</t>
  </si>
  <si>
    <t>(0,254)</t>
  </si>
  <si>
    <t>(0,34)</t>
  </si>
  <si>
    <t>(0,005)</t>
  </si>
  <si>
    <t>(0,201)</t>
  </si>
  <si>
    <t>(0,217)</t>
  </si>
  <si>
    <t>(0,21)</t>
  </si>
  <si>
    <t>(0,284)</t>
  </si>
  <si>
    <t>(0,198)</t>
  </si>
  <si>
    <t>(0,258)</t>
  </si>
  <si>
    <t>(0,194)</t>
  </si>
  <si>
    <t>(0,166)</t>
  </si>
  <si>
    <t>(0,215)</t>
  </si>
  <si>
    <t>(0,144)</t>
  </si>
  <si>
    <t>(0,525)</t>
  </si>
  <si>
    <t>(0,164)</t>
  </si>
  <si>
    <t>(0,296)</t>
  </si>
  <si>
    <t>(0,172)</t>
  </si>
  <si>
    <t>(0,184)</t>
  </si>
  <si>
    <t>(0,255)</t>
  </si>
  <si>
    <t>(0,347)</t>
  </si>
  <si>
    <t xml:space="preserve"> 0,238</t>
  </si>
  <si>
    <t xml:space="preserve"> 0,403*</t>
  </si>
  <si>
    <t xml:space="preserve"> 0,150</t>
  </si>
  <si>
    <t xml:space="preserve"> 0,424*</t>
  </si>
  <si>
    <t xml:space="preserve"> 0,182</t>
  </si>
  <si>
    <t xml:space="preserve"> 0,042</t>
  </si>
  <si>
    <t xml:space="preserve"> 0,404*</t>
  </si>
  <si>
    <t xml:space="preserve"> 0,282</t>
  </si>
  <si>
    <t>-0,113</t>
  </si>
  <si>
    <t xml:space="preserve"> 0,361* </t>
  </si>
  <si>
    <t xml:space="preserve"> 0,028</t>
  </si>
  <si>
    <t>-0,170</t>
  </si>
  <si>
    <t>-0,383</t>
  </si>
  <si>
    <t>-0,209</t>
  </si>
  <si>
    <t>-0,158</t>
  </si>
  <si>
    <t>-0,219</t>
  </si>
  <si>
    <t>-0,044</t>
  </si>
  <si>
    <t>-0,246</t>
  </si>
  <si>
    <t>-0,258</t>
  </si>
  <si>
    <t>-0,426*</t>
  </si>
  <si>
    <t>-0,208</t>
  </si>
  <si>
    <t>0,283</t>
  </si>
  <si>
    <t>(0,190)</t>
  </si>
  <si>
    <t>(0,220)</t>
  </si>
  <si>
    <t xml:space="preserve"> 885</t>
  </si>
  <si>
    <t>Log-ver. Solo constante</t>
  </si>
  <si>
    <t>Log-ver. Modelo completo</t>
  </si>
  <si>
    <t>Pseudo R2</t>
  </si>
  <si>
    <t xml:space="preserve"> 0,316</t>
  </si>
  <si>
    <t xml:space="preserve"> 0,319</t>
  </si>
  <si>
    <t>-1379,443</t>
  </si>
  <si>
    <t xml:space="preserve"> 2.011</t>
  </si>
  <si>
    <t>-942,998</t>
  </si>
  <si>
    <t xml:space="preserve"> 1921,996</t>
  </si>
  <si>
    <t>-780,174</t>
  </si>
  <si>
    <t>-531,554</t>
  </si>
  <si>
    <t xml:space="preserve"> 1099,108</t>
  </si>
  <si>
    <r>
      <rPr>
        <b/>
        <sz val="9"/>
        <color rgb="FF000000"/>
        <rFont val="Times New Roman"/>
        <family val="1"/>
      </rPr>
      <t>Tenencia de vivienda</t>
    </r>
    <r>
      <rPr>
        <sz val="9"/>
        <color rgb="FF000000"/>
        <rFont val="Times New Roman"/>
        <family val="1"/>
      </rPr>
      <t xml:space="preserve"> (ref: propietarios con pagos pendientes)</t>
    </r>
  </si>
  <si>
    <t xml:space="preserve">    B</t>
  </si>
  <si>
    <t xml:space="preserve">  S.E.</t>
  </si>
  <si>
    <t xml:space="preserve"> 0,038***</t>
  </si>
  <si>
    <t>-0,032***</t>
  </si>
  <si>
    <t xml:space="preserve"> 0,403**</t>
  </si>
  <si>
    <t xml:space="preserve"> 0,507***</t>
  </si>
  <si>
    <t xml:space="preserve"> 1,245***</t>
  </si>
  <si>
    <t xml:space="preserve"> 2,226***</t>
  </si>
  <si>
    <t xml:space="preserve"> 1,573***</t>
  </si>
  <si>
    <t xml:space="preserve"> 0,390***</t>
  </si>
  <si>
    <t xml:space="preserve"> 0,928***</t>
  </si>
  <si>
    <t>-0,730***</t>
  </si>
  <si>
    <t>-3,177***</t>
  </si>
  <si>
    <t>-0,595***</t>
  </si>
  <si>
    <t>-0,455**</t>
  </si>
  <si>
    <t>-0,457**</t>
  </si>
  <si>
    <t>-0,604**</t>
  </si>
  <si>
    <t xml:space="preserve">Tabla 5. Resultados de la regresión de conteo con Modelo Hurdle -Variable (in)movilidad espacial- </t>
  </si>
  <si>
    <t>-0,006</t>
  </si>
  <si>
    <t>-0,033***</t>
  </si>
  <si>
    <t>(0,008)</t>
  </si>
  <si>
    <t>-0,422*</t>
  </si>
  <si>
    <t>(0,239)</t>
  </si>
  <si>
    <t xml:space="preserve"> 0,565**</t>
  </si>
  <si>
    <t>(0,283)</t>
  </si>
  <si>
    <t>(0,286)</t>
  </si>
  <si>
    <t>-0,325</t>
  </si>
  <si>
    <t>(0,249)</t>
  </si>
  <si>
    <t xml:space="preserve"> 0,356</t>
  </si>
  <si>
    <t>(0,33)</t>
  </si>
  <si>
    <t>(0,226)</t>
  </si>
  <si>
    <t>-0,348</t>
  </si>
  <si>
    <t>(0,292)</t>
  </si>
  <si>
    <t xml:space="preserve"> 0,439</t>
  </si>
  <si>
    <t>(0,383)</t>
  </si>
  <si>
    <t>-0,294</t>
  </si>
  <si>
    <t>(0,299)</t>
  </si>
  <si>
    <t xml:space="preserve"> 0,482*</t>
  </si>
  <si>
    <t>(0,276)</t>
  </si>
  <si>
    <t xml:space="preserve"> 0,131</t>
  </si>
  <si>
    <t>(0,196)</t>
  </si>
  <si>
    <t>-0,036</t>
  </si>
  <si>
    <t>(0,24)</t>
  </si>
  <si>
    <t xml:space="preserve"> 0,360</t>
  </si>
  <si>
    <t>(0,228)</t>
  </si>
  <si>
    <t>(0,232)</t>
  </si>
  <si>
    <t>-0,147</t>
  </si>
  <si>
    <t>(0,302)</t>
  </si>
  <si>
    <t>-0,882**</t>
  </si>
  <si>
    <t>(0,373)</t>
  </si>
  <si>
    <t xml:space="preserve"> 0,407**</t>
  </si>
  <si>
    <t xml:space="preserve"> 0,790***</t>
  </si>
  <si>
    <t xml:space="preserve"> 0,675</t>
  </si>
  <si>
    <t>(0,434)</t>
  </si>
  <si>
    <t>-0,320</t>
  </si>
  <si>
    <t>(0,623)</t>
  </si>
  <si>
    <t xml:space="preserve"> 0,974***</t>
  </si>
  <si>
    <t>(0,16)</t>
  </si>
  <si>
    <t>-0,048</t>
  </si>
  <si>
    <t>-0,261</t>
  </si>
  <si>
    <t xml:space="preserve">-0,775** </t>
  </si>
  <si>
    <t>(0,259)</t>
  </si>
  <si>
    <t>-0,174</t>
  </si>
  <si>
    <t>(0,361)</t>
  </si>
  <si>
    <t>(0,368)</t>
  </si>
  <si>
    <t xml:space="preserve"> 0,045</t>
  </si>
  <si>
    <t>(0,261)</t>
  </si>
  <si>
    <t>-0,731***</t>
  </si>
  <si>
    <t>(0,211)</t>
  </si>
  <si>
    <t>(0,26)</t>
  </si>
  <si>
    <t xml:space="preserve">-0,621*  </t>
  </si>
  <si>
    <t>-0,292</t>
  </si>
  <si>
    <t>(0,346)</t>
  </si>
  <si>
    <t>-0,192</t>
  </si>
  <si>
    <t>(0,322)</t>
  </si>
  <si>
    <t>-0,744*</t>
  </si>
  <si>
    <t>(0,397)</t>
  </si>
  <si>
    <t xml:space="preserve"> 0,351</t>
  </si>
  <si>
    <t>(0,501)</t>
  </si>
  <si>
    <t>-572,525</t>
  </si>
  <si>
    <t>-531,277</t>
  </si>
  <si>
    <t>-502,537</t>
  </si>
  <si>
    <t>-335,305</t>
  </si>
  <si>
    <t xml:space="preserve"> 576</t>
  </si>
  <si>
    <t xml:space="preserve"> 0,333</t>
  </si>
  <si>
    <t xml:space="preserve"> 706,609</t>
  </si>
  <si>
    <t xml:space="preserve"> 0,072</t>
  </si>
  <si>
    <t xml:space="preserve"> 1098,554</t>
  </si>
  <si>
    <t>* p&lt;0.10, ** p&lt;0.05, *** p&lt;0.01</t>
  </si>
  <si>
    <t>Fuente: Ayuntamiento de Granada. Encuesta sobre vivienda y población metropolitana. 2008.</t>
  </si>
  <si>
    <t>-1616,989</t>
  </si>
  <si>
    <t>3267,977</t>
  </si>
  <si>
    <t>3363,286</t>
  </si>
  <si>
    <t>2.011</t>
  </si>
  <si>
    <t>-1616,997</t>
  </si>
  <si>
    <t>3267,995</t>
  </si>
  <si>
    <t>3363,304</t>
  </si>
  <si>
    <t>-1480,445</t>
  </si>
  <si>
    <t>3028,889</t>
  </si>
  <si>
    <t>3219,507</t>
  </si>
  <si>
    <t>-1607,812</t>
  </si>
  <si>
    <t>3281,623</t>
  </si>
  <si>
    <t>3466,634</t>
  </si>
  <si>
    <t>1978,097</t>
  </si>
  <si>
    <t>2069,023</t>
  </si>
  <si>
    <t>1979,813</t>
  </si>
  <si>
    <t>2051,597</t>
  </si>
  <si>
    <t>1800,503</t>
  </si>
  <si>
    <t>1982,356</t>
  </si>
  <si>
    <t>-970,048</t>
  </si>
  <si>
    <t>-974,906</t>
  </si>
  <si>
    <t>1990,097</t>
  </si>
  <si>
    <t>2109,736</t>
  </si>
  <si>
    <t>-862,251</t>
  </si>
  <si>
    <r>
      <t>Redes sociales en el barrio</t>
    </r>
    <r>
      <rPr>
        <sz val="9"/>
        <color theme="1"/>
        <rFont val="Times New Roman"/>
        <family val="1"/>
      </rPr>
      <t xml:space="preserve"> (ref: sin redes en barrio)</t>
    </r>
  </si>
  <si>
    <r>
      <t xml:space="preserve">Estructura de hogar </t>
    </r>
    <r>
      <rPr>
        <sz val="9"/>
        <color rgb="FF000000"/>
        <rFont val="Times New Roman"/>
        <family val="1"/>
      </rPr>
      <t>(ref: parejas)</t>
    </r>
  </si>
  <si>
    <r>
      <rPr>
        <b/>
        <sz val="9"/>
        <color rgb="FF000000"/>
        <rFont val="Times New Roman"/>
        <family val="1"/>
      </rPr>
      <t>Posición socioeconómica</t>
    </r>
    <r>
      <rPr>
        <sz val="9"/>
        <color rgb="FF000000"/>
        <rFont val="Times New Roman"/>
        <family val="1"/>
      </rPr>
      <t xml:space="preserve"> (ref: trab. admintrativos)</t>
    </r>
  </si>
  <si>
    <r>
      <rPr>
        <b/>
        <sz val="9"/>
        <color theme="1"/>
        <rFont val="Times New Roman"/>
        <family val="1"/>
      </rPr>
      <t>Tipo de sección censal</t>
    </r>
    <r>
      <rPr>
        <sz val="9"/>
        <color theme="1"/>
        <rFont val="Times New Roman"/>
        <family val="1"/>
      </rPr>
      <t xml:space="preserve"> (ref: secciones clases medias)</t>
    </r>
  </si>
  <si>
    <t xml:space="preserve">  Modelo Logit </t>
  </si>
  <si>
    <t xml:space="preserve">  Modelo ZTP </t>
  </si>
  <si>
    <t>(0,263)</t>
  </si>
  <si>
    <t xml:space="preserve"> 0,382**</t>
  </si>
  <si>
    <t xml:space="preserve"> -0,387**</t>
  </si>
  <si>
    <t>Tenencia de vivienda (ref: propietarios con pagos pendientes)</t>
  </si>
  <si>
    <t>Medias mixtas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</si>
</sst>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/>
    <xf numFmtId="11" fontId="1" fillId="0" borderId="0" xfId="0" applyNumberFormat="1" applyFont="1"/>
    <xf numFmtId="0" fontId="1" fillId="0" borderId="0" xfId="0" applyFont="1" applyFill="1"/>
    <xf numFmtId="9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justify" vertical="center"/>
    </xf>
    <xf numFmtId="0" fontId="5" fillId="0" borderId="3" xfId="0" applyFont="1" applyBorder="1"/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0" fillId="0" borderId="0" xfId="0" applyNumberFormat="1" applyBorder="1"/>
    <xf numFmtId="49" fontId="2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/>
    <xf numFmtId="49" fontId="2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9" fontId="2" fillId="0" borderId="8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/>
    </xf>
    <xf numFmtId="49" fontId="5" fillId="0" borderId="13" xfId="0" applyNumberFormat="1" applyFont="1" applyBorder="1" applyAlignment="1">
      <alignment horizontal="right"/>
    </xf>
    <xf numFmtId="0" fontId="6" fillId="0" borderId="3" xfId="0" applyFont="1" applyBorder="1"/>
    <xf numFmtId="0" fontId="5" fillId="0" borderId="14" xfId="0" applyFont="1" applyBorder="1"/>
    <xf numFmtId="0" fontId="2" fillId="0" borderId="15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3" fillId="0" borderId="6" xfId="0" applyFont="1" applyFill="1" applyBorder="1" applyAlignment="1">
      <alignment vertical="center"/>
    </xf>
    <xf numFmtId="164" fontId="6" fillId="0" borderId="6" xfId="0" applyNumberFormat="1" applyFont="1" applyFill="1" applyBorder="1"/>
    <xf numFmtId="0" fontId="5" fillId="0" borderId="3" xfId="0" applyFont="1" applyFill="1" applyBorder="1"/>
    <xf numFmtId="164" fontId="5" fillId="0" borderId="3" xfId="0" applyNumberFormat="1" applyFont="1" applyFill="1" applyBorder="1"/>
    <xf numFmtId="0" fontId="2" fillId="0" borderId="16" xfId="0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7" fillId="0" borderId="3" xfId="0" applyFont="1" applyFill="1" applyBorder="1"/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0" fillId="0" borderId="0" xfId="0" applyNumberFormat="1" applyAlignment="1">
      <alignment horizontal="right"/>
    </xf>
    <xf numFmtId="49" fontId="5" fillId="0" borderId="0" xfId="0" applyNumberFormat="1" applyFont="1" applyFill="1"/>
    <xf numFmtId="49" fontId="7" fillId="0" borderId="3" xfId="0" applyNumberFormat="1" applyFont="1" applyFill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/>
    <xf numFmtId="0" fontId="5" fillId="0" borderId="17" xfId="0" applyFont="1" applyFill="1" applyBorder="1"/>
    <xf numFmtId="49" fontId="5" fillId="0" borderId="17" xfId="0" applyNumberFormat="1" applyFont="1" applyFill="1" applyBorder="1" applyAlignment="1">
      <alignment horizontal="left"/>
    </xf>
    <xf numFmtId="49" fontId="5" fillId="0" borderId="17" xfId="0" applyNumberFormat="1" applyFont="1" applyFill="1" applyBorder="1"/>
    <xf numFmtId="49" fontId="2" fillId="0" borderId="0" xfId="0" applyNumberFormat="1" applyFont="1" applyAlignment="1">
      <alignment vertical="center"/>
    </xf>
    <xf numFmtId="49" fontId="5" fillId="0" borderId="3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49" fontId="5" fillId="0" borderId="17" xfId="0" applyNumberFormat="1" applyFont="1" applyBorder="1" applyAlignment="1">
      <alignment horizontal="left"/>
    </xf>
    <xf numFmtId="49" fontId="7" fillId="0" borderId="3" xfId="0" applyNumberFormat="1" applyFont="1" applyFill="1" applyBorder="1"/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3" borderId="0" xfId="0" applyFont="1" applyFill="1" applyBorder="1"/>
    <xf numFmtId="49" fontId="5" fillId="0" borderId="3" xfId="0" applyNumberFormat="1" applyFont="1" applyBorder="1" applyAlignment="1">
      <alignment horizontal="right"/>
    </xf>
    <xf numFmtId="49" fontId="5" fillId="3" borderId="0" xfId="0" applyNumberFormat="1" applyFont="1" applyFill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6" fillId="5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Relationship Id="rId2" Type="http://schemas.microsoft.com/office/2011/relationships/chartStyle" Target="style10.xml"/><Relationship Id="rId3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Relationship Id="rId2" Type="http://schemas.microsoft.com/office/2011/relationships/chartStyle" Target="style11.xml"/><Relationship Id="rId3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Relationship Id="rId2" Type="http://schemas.microsoft.com/office/2011/relationships/chartStyle" Target="style12.xml"/><Relationship Id="rId3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Relationship Id="rId2" Type="http://schemas.microsoft.com/office/2011/relationships/chartStyle" Target="style16.xml"/><Relationship Id="rId3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Relationship Id="rId2" Type="http://schemas.microsoft.com/office/2011/relationships/chartStyle" Target="style2.xml"/><Relationship Id="rId3" Type="http://schemas.microsoft.com/office/2011/relationships/chartColorStyle" Target="colors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</Relationships>
</file>

<file path=xl/charts/_rels/chart22.xml.rels><?xml version="1.0" encoding="UTF-8" standalone="yes"?>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Relationship Id="rId2" Type="http://schemas.microsoft.com/office/2011/relationships/chartStyle" Target="style23.xml"/><Relationship Id="rId3" Type="http://schemas.microsoft.com/office/2011/relationships/chartColorStyle" Target="colors23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</Relationships>
</file>

<file path=xl/charts/_rels/chart27.xml.rels><?xml version="1.0" encoding="UTF-8" standalone="yes"?>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Relationship Id="rId2" Type="http://schemas.microsoft.com/office/2011/relationships/chartStyle" Target="style28.xml"/><Relationship Id="rId3" Type="http://schemas.microsoft.com/office/2011/relationships/chartColorStyle" Target="colors28.xml"/></Relationships>
</file>

<file path=xl/charts/_rels/chart29.xml.rels><?xml version="1.0" encoding="UTF-8" standalone="yes"?>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Relationship Id="rId2" Type="http://schemas.microsoft.com/office/2011/relationships/chartStyle" Target="style3.xml"/><Relationship Id="rId3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Relationship Id="rId2" Type="http://schemas.microsoft.com/office/2011/relationships/chartStyle" Target="style4.xml"/><Relationship Id="rId3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Relationship Id="rId2" Type="http://schemas.microsoft.com/office/2011/relationships/chartStyle" Target="style5.xml"/><Relationship Id="rId3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Relationship Id="rId2" Type="http://schemas.microsoft.com/office/2011/relationships/chartStyle" Target="style6.xml"/><Relationship Id="rId3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Relationship Id="rId2" Type="http://schemas.microsoft.com/office/2011/relationships/chartStyle" Target="style7.xml"/><Relationship Id="rId3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Relationship Id="rId2" Type="http://schemas.microsoft.com/office/2011/relationships/chartStyle" Target="style8.xml"/><Relationship Id="rId3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Relationship Id="rId2" Type="http://schemas.microsoft.com/office/2011/relationships/chartStyle" Target="style9.xml"/><Relationship Id="rId3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102286249589"/>
          <c:y val="0.0507848568790397"/>
          <c:w val="0.8404229013174"/>
          <c:h val="0.694952050661257"/>
        </c:manualLayout>
      </c:layout>
      <c:lineChart>
        <c:grouping val="standard"/>
        <c:varyColors val="0"/>
        <c:ser>
          <c:idx val="0"/>
          <c:order val="0"/>
          <c:tx>
            <c:v>PRM -Poisson</c:v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1'!$E$13:$E$19</c:f>
              <c:numCache>
                <c:formatCode>General</c:formatCode>
                <c:ptCount val="7"/>
                <c:pt idx="0">
                  <c:v>-0.1205796</c:v>
                </c:pt>
                <c:pt idx="1">
                  <c:v>0.0846937</c:v>
                </c:pt>
                <c:pt idx="2">
                  <c:v>0.0192171</c:v>
                </c:pt>
                <c:pt idx="3">
                  <c:v>0.0109043</c:v>
                </c:pt>
                <c:pt idx="4">
                  <c:v>0.0023836</c:v>
                </c:pt>
                <c:pt idx="5">
                  <c:v>0.0029836</c:v>
                </c:pt>
                <c:pt idx="6">
                  <c:v>0.0004973</c:v>
                </c:pt>
              </c:numCache>
            </c:numRef>
          </c:val>
          <c:smooth val="0"/>
        </c:ser>
        <c:ser>
          <c:idx val="1"/>
          <c:order val="1"/>
          <c:tx>
            <c:v>ZIP ceros inflados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1'!$F$13:$F$19</c:f>
              <c:numCache>
                <c:formatCode>General</c:formatCode>
                <c:ptCount val="7"/>
                <c:pt idx="0">
                  <c:v>-0.0902796</c:v>
                </c:pt>
                <c:pt idx="1">
                  <c:v>0.1060294</c:v>
                </c:pt>
                <c:pt idx="2">
                  <c:v>-0.0201878</c:v>
                </c:pt>
                <c:pt idx="3">
                  <c:v>-0.0132277</c:v>
                </c:pt>
                <c:pt idx="4">
                  <c:v>-0.0063671</c:v>
                </c:pt>
                <c:pt idx="5">
                  <c:v>0.0003919</c:v>
                </c:pt>
                <c:pt idx="6">
                  <c:v>-0.0001668</c:v>
                </c:pt>
              </c:numCache>
            </c:numRef>
          </c:val>
          <c:smooth val="0"/>
        </c:ser>
        <c:ser>
          <c:idx val="2"/>
          <c:order val="2"/>
          <c:tx>
            <c:v>Hurdle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1'!$G$13:$G$19</c:f>
              <c:numCache>
                <c:formatCode>General</c:formatCode>
                <c:ptCount val="7"/>
                <c:pt idx="0">
                  <c:v>-0.03145012</c:v>
                </c:pt>
                <c:pt idx="1">
                  <c:v>0.00948730000000003</c:v>
                </c:pt>
                <c:pt idx="2">
                  <c:v>0.00670871</c:v>
                </c:pt>
                <c:pt idx="3">
                  <c:v>0.00957796</c:v>
                </c:pt>
                <c:pt idx="4">
                  <c:v>0.00225335</c:v>
                </c:pt>
                <c:pt idx="5">
                  <c:v>0.00292909</c:v>
                </c:pt>
                <c:pt idx="6">
                  <c:v>0.000493909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33576"/>
        <c:axId val="2126016600"/>
      </c:lineChart>
      <c:catAx>
        <c:axId val="2115033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6016600"/>
        <c:crosses val="autoZero"/>
        <c:auto val="1"/>
        <c:lblAlgn val="ctr"/>
        <c:lblOffset val="100"/>
        <c:noMultiLvlLbl val="0"/>
      </c:catAx>
      <c:valAx>
        <c:axId val="2126016600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0_ ;\–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15033576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302706534674"/>
          <c:y val="0.908240451937967"/>
          <c:w val="0.790035319138162"/>
          <c:h val="0.077909132549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      Diferencias según rég. </a:t>
            </a:r>
            <a:r>
              <a:rPr lang="es-ES" sz="1000" b="1"/>
              <a:t>tenencia</a:t>
            </a:r>
            <a:r>
              <a:rPr lang="es-ES" sz="1000" b="0"/>
              <a:t> </a:t>
            </a:r>
            <a:r>
              <a:rPr lang="es-ES" sz="1000"/>
              <a:t>en la</a:t>
            </a:r>
            <a:r>
              <a:rPr lang="es-ES" sz="1000" baseline="0"/>
              <a:t> (in)movilidad espacial</a:t>
            </a:r>
            <a:endParaRPr lang="es-ES" sz="1000"/>
          </a:p>
        </c:rich>
      </c:tx>
      <c:layout>
        <c:manualLayout>
          <c:xMode val="edge"/>
          <c:yMode val="edge"/>
          <c:x val="0.122388888888889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2'!$N$32</c:f>
              <c:strCache>
                <c:ptCount val="1"/>
                <c:pt idx="0">
                  <c:v>    Propietarios sin cargas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3'!$D$53:$D$56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2'!$N$33:$N$36</c:f>
              <c:numCache>
                <c:formatCode>General</c:formatCode>
                <c:ptCount val="4"/>
                <c:pt idx="0">
                  <c:v>106.0400512669965</c:v>
                </c:pt>
                <c:pt idx="1">
                  <c:v>113.0220135728876</c:v>
                </c:pt>
                <c:pt idx="2">
                  <c:v>41.63930084745762</c:v>
                </c:pt>
                <c:pt idx="3">
                  <c:v>8.88008433629096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2'!$O$32</c:f>
              <c:strCache>
                <c:ptCount val="1"/>
                <c:pt idx="0">
                  <c:v>    Alquiler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3'!$D$53:$D$56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2'!$O$33:$O$36</c:f>
              <c:numCache>
                <c:formatCode>General</c:formatCode>
                <c:ptCount val="4"/>
                <c:pt idx="0">
                  <c:v>112.8355718489772</c:v>
                </c:pt>
                <c:pt idx="1">
                  <c:v>80.89587505129693</c:v>
                </c:pt>
                <c:pt idx="2">
                  <c:v>144.3941310397167</c:v>
                </c:pt>
                <c:pt idx="3">
                  <c:v>149.1923043134499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2'!$P$32</c:f>
              <c:strCache>
                <c:ptCount val="1"/>
                <c:pt idx="0">
                  <c:v>    Otras formas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3'!$D$53:$D$56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2'!$P$33:$P$36</c:f>
              <c:numCache>
                <c:formatCode>General</c:formatCode>
                <c:ptCount val="4"/>
                <c:pt idx="0">
                  <c:v>121.4838272674548</c:v>
                </c:pt>
                <c:pt idx="1">
                  <c:v>98.09591203527297</c:v>
                </c:pt>
                <c:pt idx="2">
                  <c:v>61.49512632810523</c:v>
                </c:pt>
                <c:pt idx="3">
                  <c:v>22.31538258806993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346968"/>
        <c:axId val="2123330760"/>
        <c:extLst/>
      </c:lineChart>
      <c:catAx>
        <c:axId val="212334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330760"/>
        <c:crosses val="autoZero"/>
        <c:auto val="1"/>
        <c:lblAlgn val="ctr"/>
        <c:lblOffset val="30"/>
        <c:noMultiLvlLbl val="0"/>
      </c:catAx>
      <c:valAx>
        <c:axId val="2123330760"/>
        <c:scaling>
          <c:orientation val="minMax"/>
          <c:max val="26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346968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      Diferencias según </a:t>
            </a:r>
            <a:r>
              <a:rPr lang="es-ES" sz="1000" b="1"/>
              <a:t>tipo de sección </a:t>
            </a:r>
            <a:r>
              <a:rPr lang="es-ES" sz="1000"/>
              <a:t>en la</a:t>
            </a:r>
            <a:r>
              <a:rPr lang="es-ES" sz="1000" baseline="0"/>
              <a:t> (in)movilidad residencial</a:t>
            </a:r>
            <a:endParaRPr lang="es-ES" sz="1000"/>
          </a:p>
        </c:rich>
      </c:tx>
      <c:layout>
        <c:manualLayout>
          <c:xMode val="edge"/>
          <c:yMode val="edge"/>
          <c:x val="0.122388888888889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3'!$H$42</c:f>
              <c:strCache>
                <c:ptCount val="1"/>
                <c:pt idx="0">
                  <c:v>Acomodadas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3'!$H$43:$H$46</c:f>
              <c:numCache>
                <c:formatCode>General</c:formatCode>
                <c:ptCount val="4"/>
                <c:pt idx="0">
                  <c:v>115.6352063614757</c:v>
                </c:pt>
                <c:pt idx="1">
                  <c:v>91.44331442153432</c:v>
                </c:pt>
                <c:pt idx="2">
                  <c:v>46.75753900474086</c:v>
                </c:pt>
                <c:pt idx="3">
                  <c:v>14.58856873519306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3'!$I$42</c:f>
              <c:strCache>
                <c:ptCount val="1"/>
                <c:pt idx="0">
                  <c:v>Medias mixtas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3'!$I$43:$I$46</c:f>
              <c:numCache>
                <c:formatCode>General</c:formatCode>
                <c:ptCount val="4"/>
                <c:pt idx="0">
                  <c:v>108.700742105485</c:v>
                </c:pt>
                <c:pt idx="1">
                  <c:v>97.22388749380877</c:v>
                </c:pt>
                <c:pt idx="2">
                  <c:v>69.23074663320504</c:v>
                </c:pt>
                <c:pt idx="3">
                  <c:v>30.08056213641607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3'!$J$42</c:f>
              <c:strCache>
                <c:ptCount val="1"/>
                <c:pt idx="0">
                  <c:v>Populares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3'!$J$43:$J$46</c:f>
              <c:numCache>
                <c:formatCode>General</c:formatCode>
                <c:ptCount val="4"/>
                <c:pt idx="0">
                  <c:v>97.002593582945</c:v>
                </c:pt>
                <c:pt idx="1">
                  <c:v>116.9402105086836</c:v>
                </c:pt>
                <c:pt idx="2">
                  <c:v>67.05192285363762</c:v>
                </c:pt>
                <c:pt idx="3">
                  <c:v>23.45958249091428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'Análisis interno autores 3'!$K$42</c:f>
              <c:strCache>
                <c:ptCount val="1"/>
                <c:pt idx="0">
                  <c:v>Deprimidas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3'!$K$43:$K$46</c:f>
              <c:numCache>
                <c:formatCode>General</c:formatCode>
                <c:ptCount val="4"/>
                <c:pt idx="0">
                  <c:v>106.624641645491</c:v>
                </c:pt>
                <c:pt idx="1">
                  <c:v>103.461168237997</c:v>
                </c:pt>
                <c:pt idx="2">
                  <c:v>57.87016558741776</c:v>
                </c:pt>
                <c:pt idx="3">
                  <c:v>19.7511814539636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'Análisis interno autores 3'!$L$42</c:f>
              <c:strCache>
                <c:ptCount val="1"/>
                <c:pt idx="0">
                  <c:v>Nuevas sec.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3'!$L$43:$L$46</c:f>
              <c:numCache>
                <c:formatCode>General</c:formatCode>
                <c:ptCount val="4"/>
                <c:pt idx="0">
                  <c:v>90.09823360606257</c:v>
                </c:pt>
                <c:pt idx="1">
                  <c:v>122.5600010396917</c:v>
                </c:pt>
                <c:pt idx="2">
                  <c:v>89.75646605087226</c:v>
                </c:pt>
                <c:pt idx="3">
                  <c:v>40.10921472073033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226920"/>
        <c:axId val="2123230536"/>
        <c:extLst/>
      </c:lineChart>
      <c:catAx>
        <c:axId val="21232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230536"/>
        <c:crosses val="autoZero"/>
        <c:auto val="1"/>
        <c:lblAlgn val="ctr"/>
        <c:lblOffset val="30"/>
        <c:noMultiLvlLbl val="0"/>
      </c:catAx>
      <c:valAx>
        <c:axId val="2123230536"/>
        <c:scaling>
          <c:orientation val="minMax"/>
          <c:max val="1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226920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0.00312379702537183"/>
          <c:y val="0.931417687372412"/>
          <c:w val="0.996530183727034"/>
          <c:h val="0.0685823126275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      Diferencias según </a:t>
            </a:r>
            <a:r>
              <a:rPr lang="es-ES" sz="1000" b="1"/>
              <a:t>tipo de sección </a:t>
            </a:r>
            <a:r>
              <a:rPr lang="es-ES" sz="1000"/>
              <a:t>en la</a:t>
            </a:r>
            <a:r>
              <a:rPr lang="es-ES" sz="1000" baseline="0"/>
              <a:t> (in)movilidad espacial</a:t>
            </a:r>
            <a:endParaRPr lang="es-ES" sz="1000"/>
          </a:p>
        </c:rich>
      </c:tx>
      <c:layout>
        <c:manualLayout>
          <c:xMode val="edge"/>
          <c:yMode val="edge"/>
          <c:x val="0.119609007553283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2'!$P$42</c:f>
              <c:strCache>
                <c:ptCount val="1"/>
                <c:pt idx="0">
                  <c:v>Acomodadas</c:v>
                </c:pt>
              </c:strCache>
            </c:strRef>
          </c:tx>
          <c:spPr>
            <a:ln w="28575" cap="rnd">
              <a:solidFill>
                <a:schemeClr val="accent2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2'!$P$43:$P$46</c:f>
              <c:numCache>
                <c:formatCode>General</c:formatCode>
                <c:ptCount val="4"/>
                <c:pt idx="0">
                  <c:v>86.15745841716729</c:v>
                </c:pt>
                <c:pt idx="1">
                  <c:v>119.5262325643523</c:v>
                </c:pt>
                <c:pt idx="2">
                  <c:v>72.86686930812041</c:v>
                </c:pt>
                <c:pt idx="3">
                  <c:v>25.71404726346305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2'!$Q$42</c:f>
              <c:strCache>
                <c:ptCount val="1"/>
                <c:pt idx="0">
                  <c:v>Medias mixtas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2'!$Q$43:$Q$46</c:f>
              <c:numCache>
                <c:formatCode>General</c:formatCode>
                <c:ptCount val="4"/>
                <c:pt idx="0">
                  <c:v>92.31381416429785</c:v>
                </c:pt>
                <c:pt idx="1">
                  <c:v>107.0361686299444</c:v>
                </c:pt>
                <c:pt idx="2">
                  <c:v>106.4704121078927</c:v>
                </c:pt>
                <c:pt idx="3">
                  <c:v>61.30571905473074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2'!$R$42</c:f>
              <c:strCache>
                <c:ptCount val="1"/>
                <c:pt idx="0">
                  <c:v>Populares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2'!$R$43:$R$46</c:f>
              <c:numCache>
                <c:formatCode>General</c:formatCode>
                <c:ptCount val="4"/>
                <c:pt idx="0">
                  <c:v>102.7431365950409</c:v>
                </c:pt>
                <c:pt idx="1">
                  <c:v>110.461608663979</c:v>
                </c:pt>
                <c:pt idx="2">
                  <c:v>63.20822397546167</c:v>
                </c:pt>
                <c:pt idx="3">
                  <c:v>20.93674778177985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'Análisis interno autores 2'!$S$42</c:f>
              <c:strCache>
                <c:ptCount val="1"/>
                <c:pt idx="0">
                  <c:v>Deprimidas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2'!$S$43:$S$46</c:f>
              <c:numCache>
                <c:formatCode>General</c:formatCode>
                <c:ptCount val="4"/>
                <c:pt idx="0">
                  <c:v>109.1135306205741</c:v>
                </c:pt>
                <c:pt idx="1">
                  <c:v>105.6242937624092</c:v>
                </c:pt>
                <c:pt idx="2">
                  <c:v>65.37455729825449</c:v>
                </c:pt>
                <c:pt idx="3">
                  <c:v>23.42216463146798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'Análisis interno autores 2'!$T$42</c:f>
              <c:strCache>
                <c:ptCount val="1"/>
                <c:pt idx="0">
                  <c:v>Nuevas sec.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2'!$T$43:$T$46</c:f>
              <c:numCache>
                <c:formatCode>General</c:formatCode>
                <c:ptCount val="4"/>
                <c:pt idx="0">
                  <c:v>85.22372029414081</c:v>
                </c:pt>
                <c:pt idx="1">
                  <c:v>109.1076438311847</c:v>
                </c:pt>
                <c:pt idx="2">
                  <c:v>117.2766332532254</c:v>
                </c:pt>
                <c:pt idx="3">
                  <c:v>72.96951594483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003688"/>
        <c:axId val="2123007304"/>
        <c:extLst/>
      </c:lineChart>
      <c:catAx>
        <c:axId val="212300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007304"/>
        <c:crosses val="autoZero"/>
        <c:auto val="1"/>
        <c:lblAlgn val="ctr"/>
        <c:lblOffset val="30"/>
        <c:noMultiLvlLbl val="0"/>
      </c:catAx>
      <c:valAx>
        <c:axId val="2123007304"/>
        <c:scaling>
          <c:orientation val="minMax"/>
          <c:max val="1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003688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0.00312379702537182"/>
          <c:y val="0.931417687372412"/>
          <c:w val="0.996530183727034"/>
          <c:h val="0.0685823126275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1'!$E$13:$E$19</c:f>
              <c:numCache>
                <c:formatCode>General</c:formatCode>
                <c:ptCount val="7"/>
                <c:pt idx="0">
                  <c:v>-0.1205796</c:v>
                </c:pt>
                <c:pt idx="1">
                  <c:v>0.0846937</c:v>
                </c:pt>
                <c:pt idx="2">
                  <c:v>0.0192171</c:v>
                </c:pt>
                <c:pt idx="3">
                  <c:v>0.0109043</c:v>
                </c:pt>
                <c:pt idx="4">
                  <c:v>0.0023836</c:v>
                </c:pt>
                <c:pt idx="5">
                  <c:v>0.0029836</c:v>
                </c:pt>
                <c:pt idx="6">
                  <c:v>0.0004973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1'!$F$13:$F$19</c:f>
              <c:numCache>
                <c:formatCode>General</c:formatCode>
                <c:ptCount val="7"/>
                <c:pt idx="0">
                  <c:v>-0.0902796</c:v>
                </c:pt>
                <c:pt idx="1">
                  <c:v>0.1060294</c:v>
                </c:pt>
                <c:pt idx="2">
                  <c:v>-0.0201878</c:v>
                </c:pt>
                <c:pt idx="3">
                  <c:v>-0.0132277</c:v>
                </c:pt>
                <c:pt idx="4">
                  <c:v>-0.0063671</c:v>
                </c:pt>
                <c:pt idx="5">
                  <c:v>0.0003919</c:v>
                </c:pt>
                <c:pt idx="6">
                  <c:v>-0.0001668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1'!$G$13:$G$19</c:f>
              <c:numCache>
                <c:formatCode>General</c:formatCode>
                <c:ptCount val="7"/>
                <c:pt idx="0">
                  <c:v>-0.03145012</c:v>
                </c:pt>
                <c:pt idx="1">
                  <c:v>0.00948730000000003</c:v>
                </c:pt>
                <c:pt idx="2">
                  <c:v>0.00670871</c:v>
                </c:pt>
                <c:pt idx="3">
                  <c:v>0.00957796</c:v>
                </c:pt>
                <c:pt idx="4">
                  <c:v>0.00225335</c:v>
                </c:pt>
                <c:pt idx="5">
                  <c:v>0.00292909</c:v>
                </c:pt>
                <c:pt idx="6">
                  <c:v>0.000493909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059416"/>
        <c:axId val="2123062968"/>
      </c:lineChart>
      <c:catAx>
        <c:axId val="2123059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3062968"/>
        <c:crosses val="autoZero"/>
        <c:auto val="1"/>
        <c:lblAlgn val="ctr"/>
        <c:lblOffset val="100"/>
        <c:noMultiLvlLbl val="0"/>
      </c:catAx>
      <c:valAx>
        <c:axId val="212306296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3059416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1'!$E$24:$E$29</c:f>
              <c:numCache>
                <c:formatCode>General</c:formatCode>
                <c:ptCount val="6"/>
                <c:pt idx="0">
                  <c:v>-0.1049475</c:v>
                </c:pt>
                <c:pt idx="1">
                  <c:v>0.1624039</c:v>
                </c:pt>
                <c:pt idx="2">
                  <c:v>-0.0443249</c:v>
                </c:pt>
                <c:pt idx="3">
                  <c:v>-0.0157311</c:v>
                </c:pt>
                <c:pt idx="4">
                  <c:v>-0.0028802</c:v>
                </c:pt>
                <c:pt idx="5">
                  <c:v>0.0055797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1'!$F$24:$F$29</c:f>
              <c:numCache>
                <c:formatCode>General</c:formatCode>
                <c:ptCount val="6"/>
                <c:pt idx="0">
                  <c:v>-0.1009084</c:v>
                </c:pt>
                <c:pt idx="1">
                  <c:v>0.1759322</c:v>
                </c:pt>
                <c:pt idx="2">
                  <c:v>-0.0487563</c:v>
                </c:pt>
                <c:pt idx="3">
                  <c:v>-0.023448</c:v>
                </c:pt>
                <c:pt idx="4">
                  <c:v>-0.0066732</c:v>
                </c:pt>
                <c:pt idx="5">
                  <c:v>0.0043938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1'!$G$24:$G$29</c:f>
              <c:numCache>
                <c:formatCode>General</c:formatCode>
                <c:ptCount val="6"/>
                <c:pt idx="0">
                  <c:v>0.0</c:v>
                </c:pt>
                <c:pt idx="1">
                  <c:v>-0.0391069700000001</c:v>
                </c:pt>
                <c:pt idx="2">
                  <c:v>0.00455045</c:v>
                </c:pt>
                <c:pt idx="3">
                  <c:v>0.01125561</c:v>
                </c:pt>
                <c:pt idx="4">
                  <c:v>0.00367517</c:v>
                </c:pt>
                <c:pt idx="5">
                  <c:v>0.00672382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100792"/>
        <c:axId val="2123104328"/>
      </c:lineChart>
      <c:catAx>
        <c:axId val="2123100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3104328"/>
        <c:crosses val="autoZero"/>
        <c:auto val="1"/>
        <c:lblAlgn val="ctr"/>
        <c:lblOffset val="100"/>
        <c:noMultiLvlLbl val="0"/>
      </c:catAx>
      <c:valAx>
        <c:axId val="212310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3100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1'!$F$37:$F$43</c:f>
              <c:numCache>
                <c:formatCode>General</c:formatCode>
                <c:ptCount val="7"/>
                <c:pt idx="0">
                  <c:v>0.59137052</c:v>
                </c:pt>
                <c:pt idx="1">
                  <c:v>0.3371064</c:v>
                </c:pt>
                <c:pt idx="2">
                  <c:v>0.06290839</c:v>
                </c:pt>
                <c:pt idx="3">
                  <c:v>0.00782634</c:v>
                </c:pt>
                <c:pt idx="4">
                  <c:v>0.00073025</c:v>
                </c:pt>
                <c:pt idx="5">
                  <c:v>5.451E-5</c:v>
                </c:pt>
                <c:pt idx="6" formatCode="0.00E+00">
                  <c:v>3.391E-6</c:v>
                </c:pt>
              </c:numCache>
            </c:numRef>
          </c:val>
          <c:smooth val="0"/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1'!$B$3:$B$9</c:f>
              <c:numCache>
                <c:formatCode>General</c:formatCode>
                <c:ptCount val="7"/>
                <c:pt idx="0">
                  <c:v>0.6251904</c:v>
                </c:pt>
                <c:pt idx="1">
                  <c:v>0.2430219</c:v>
                </c:pt>
                <c:pt idx="2">
                  <c:v>0.088363</c:v>
                </c:pt>
                <c:pt idx="3">
                  <c:v>0.030392</c:v>
                </c:pt>
                <c:pt idx="4">
                  <c:v>0.0094314</c:v>
                </c:pt>
                <c:pt idx="5" formatCode="0.00E+00">
                  <c:v>0.0026719</c:v>
                </c:pt>
                <c:pt idx="6">
                  <c:v>0.000704</c:v>
                </c:pt>
              </c:numCache>
            </c:numRef>
          </c:val>
          <c:smooth val="0"/>
        </c:ser>
        <c:ser>
          <c:idx val="3"/>
          <c:order val="2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1'!$E$37:$E$43</c:f>
              <c:numCache>
                <c:formatCode>General</c:formatCode>
                <c:ptCount val="7"/>
                <c:pt idx="0">
                  <c:v>0.6502</c:v>
                </c:pt>
                <c:pt idx="1">
                  <c:v>0.2799</c:v>
                </c:pt>
                <c:pt idx="2">
                  <c:v>0.0603</c:v>
                </c:pt>
                <c:pt idx="3">
                  <c:v>0.0086</c:v>
                </c:pt>
                <c:pt idx="4">
                  <c:v>0.0009</c:v>
                </c:pt>
                <c:pt idx="5">
                  <c:v>0.0001</c:v>
                </c:pt>
                <c:pt idx="6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7528"/>
        <c:axId val="2122791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'Análisis interno autores 1'!$A$3:$A$9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0.55992039999999998</c:v>
                      </c:pt>
                      <c:pt idx="1">
                        <c:v>0.3465937</c:v>
                      </c:pt>
                      <c:pt idx="2">
                        <c:v>6.9617100000000001E-2</c:v>
                      </c:pt>
                      <c:pt idx="3">
                        <c:v>1.7404300000000001E-2</c:v>
                      </c:pt>
                      <c:pt idx="4">
                        <c:v>2.9835999999999999E-3</c:v>
                      </c:pt>
                      <c:pt idx="5">
                        <c:v>2.9835999999999999E-3</c:v>
                      </c:pt>
                      <c:pt idx="6">
                        <c:v>4.973E-4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22787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91080"/>
        <c:crosses val="autoZero"/>
        <c:auto val="1"/>
        <c:lblAlgn val="ctr"/>
        <c:lblOffset val="100"/>
        <c:noMultiLvlLbl val="0"/>
      </c:catAx>
      <c:valAx>
        <c:axId val="212279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8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102286249589"/>
          <c:y val="0.0507848568790397"/>
          <c:w val="0.8404229013174"/>
          <c:h val="0.694952050661257"/>
        </c:manualLayout>
      </c:layout>
      <c:lineChart>
        <c:grouping val="standard"/>
        <c:varyColors val="0"/>
        <c:ser>
          <c:idx val="0"/>
          <c:order val="0"/>
          <c:tx>
            <c:v>PRM -Poisson</c:v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1'!$E$24:$E$29</c:f>
              <c:numCache>
                <c:formatCode>General</c:formatCode>
                <c:ptCount val="6"/>
                <c:pt idx="0">
                  <c:v>-0.1049475</c:v>
                </c:pt>
                <c:pt idx="1">
                  <c:v>0.1624039</c:v>
                </c:pt>
                <c:pt idx="2">
                  <c:v>-0.0443249</c:v>
                </c:pt>
                <c:pt idx="3">
                  <c:v>-0.0157311</c:v>
                </c:pt>
                <c:pt idx="4">
                  <c:v>-0.0028802</c:v>
                </c:pt>
                <c:pt idx="5">
                  <c:v>0.0055797</c:v>
                </c:pt>
              </c:numCache>
            </c:numRef>
          </c:val>
          <c:smooth val="0"/>
        </c:ser>
        <c:ser>
          <c:idx val="1"/>
          <c:order val="1"/>
          <c:tx>
            <c:v>BNREG -Binomial negativo-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1'!$F$24:$F$29</c:f>
              <c:numCache>
                <c:formatCode>General</c:formatCode>
                <c:ptCount val="6"/>
                <c:pt idx="0">
                  <c:v>-0.1009084</c:v>
                </c:pt>
                <c:pt idx="1">
                  <c:v>0.1759322</c:v>
                </c:pt>
                <c:pt idx="2">
                  <c:v>-0.0487563</c:v>
                </c:pt>
                <c:pt idx="3">
                  <c:v>-0.023448</c:v>
                </c:pt>
                <c:pt idx="4">
                  <c:v>-0.0066732</c:v>
                </c:pt>
                <c:pt idx="5">
                  <c:v>0.0043938</c:v>
                </c:pt>
              </c:numCache>
            </c:numRef>
          </c:val>
          <c:smooth val="0"/>
        </c:ser>
        <c:ser>
          <c:idx val="2"/>
          <c:order val="2"/>
          <c:tx>
            <c:v>Hurdle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1'!$G$24:$G$29</c:f>
              <c:numCache>
                <c:formatCode>General</c:formatCode>
                <c:ptCount val="6"/>
                <c:pt idx="0">
                  <c:v>0.0</c:v>
                </c:pt>
                <c:pt idx="1">
                  <c:v>-0.0391069700000001</c:v>
                </c:pt>
                <c:pt idx="2">
                  <c:v>0.00455045</c:v>
                </c:pt>
                <c:pt idx="3">
                  <c:v>0.01125561</c:v>
                </c:pt>
                <c:pt idx="4">
                  <c:v>0.00367517</c:v>
                </c:pt>
                <c:pt idx="5">
                  <c:v>0.00672382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832584"/>
        <c:axId val="2122836136"/>
      </c:lineChart>
      <c:catAx>
        <c:axId val="212283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836136"/>
        <c:crosses val="autoZero"/>
        <c:auto val="1"/>
        <c:lblAlgn val="ctr"/>
        <c:lblOffset val="100"/>
        <c:noMultiLvlLbl val="0"/>
      </c:catAx>
      <c:valAx>
        <c:axId val="2122836136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832584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302706534674"/>
          <c:y val="0.908240451937967"/>
          <c:w val="0.790035319138162"/>
          <c:h val="0.077909132549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2'!$O$13:$Q$13</c:f>
              <c:numCache>
                <c:formatCode>General</c:formatCode>
                <c:ptCount val="3"/>
                <c:pt idx="0">
                  <c:v>82.08954539921667</c:v>
                </c:pt>
                <c:pt idx="1">
                  <c:v>82.15592613542793</c:v>
                </c:pt>
                <c:pt idx="2">
                  <c:v>121.2609790850703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2'!$O$14:$Q$14</c:f>
              <c:numCache>
                <c:formatCode>General</c:formatCode>
                <c:ptCount val="3"/>
                <c:pt idx="0">
                  <c:v>112.980066872279</c:v>
                </c:pt>
                <c:pt idx="1">
                  <c:v>115.3316590170061</c:v>
                </c:pt>
                <c:pt idx="2">
                  <c:v>95.78389814968163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2'!$O$15:$Q$15</c:f>
              <c:numCache>
                <c:formatCode>General</c:formatCode>
                <c:ptCount val="3"/>
                <c:pt idx="0">
                  <c:v>110.9109675404756</c:v>
                </c:pt>
                <c:pt idx="1">
                  <c:v>101.5693875695674</c:v>
                </c:pt>
                <c:pt idx="2">
                  <c:v>71.87360667530988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2'!$O$16:$Q$16</c:f>
              <c:numCache>
                <c:formatCode>General</c:formatCode>
                <c:ptCount val="3"/>
                <c:pt idx="0">
                  <c:v>63.02613546516735</c:v>
                </c:pt>
                <c:pt idx="1">
                  <c:v>51.778661161381</c:v>
                </c:pt>
                <c:pt idx="2">
                  <c:v>31.21905473073882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894296"/>
        <c:axId val="2122897912"/>
      </c:lineChart>
      <c:catAx>
        <c:axId val="2122894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897912"/>
        <c:crosses val="autoZero"/>
        <c:auto val="1"/>
        <c:lblAlgn val="ctr"/>
        <c:lblOffset val="100"/>
        <c:noMultiLvlLbl val="0"/>
      </c:catAx>
      <c:valAx>
        <c:axId val="212289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894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'Análisis interno autores 2'!$I$3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('Análisis interno autores 2'!$W$2,'Análisis interno autores 2'!$Y$2,'Análisis interno autores 2'!$AA$2,'Análisis interno autores 2'!$AC$2,'Análisis interno autores 2'!$AE$2,'Análisis interno autores 2'!$AG$2,'Análisis interno autores 2'!$AI$2)</c:f>
              <c:numCache>
                <c:formatCode>General</c:formatCode>
                <c:ptCount val="7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  <c:pt idx="5">
                  <c:v>70.0</c:v>
                </c:pt>
                <c:pt idx="6">
                  <c:v>80.0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2'!$W$2:$AI$2</c15:sqref>
                  </c15:fullRef>
                </c:ext>
              </c:extLst>
            </c:numRef>
          </c:cat>
          <c:val>
            <c:numRef>
              <c:f>('Análisis interno autores 2'!$W$3,'Análisis interno autores 2'!$Y$3,'Análisis interno autores 2'!$AA$3,'Análisis interno autores 2'!$AC$3,'Análisis interno autores 2'!$AE$3,'Análisis interno autores 2'!$AG$3,'Análisis interno autores 2'!$AI$3)</c:f>
              <c:numCache>
                <c:formatCode>General</c:formatCode>
                <c:ptCount val="7"/>
                <c:pt idx="0">
                  <c:v>103.8551893513579</c:v>
                </c:pt>
                <c:pt idx="1">
                  <c:v>100.1367425408668</c:v>
                </c:pt>
                <c:pt idx="2">
                  <c:v>96.4810648642069</c:v>
                </c:pt>
                <c:pt idx="3">
                  <c:v>92.89229777819149</c:v>
                </c:pt>
                <c:pt idx="4">
                  <c:v>89.37419895317949</c:v>
                </c:pt>
                <c:pt idx="5">
                  <c:v>85.93017091385569</c:v>
                </c:pt>
                <c:pt idx="6">
                  <c:v>82.56325531107468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2'!$W$3:$AI$3</c15:sqref>
                  </c15:fullRef>
                </c:ext>
              </c:extLst>
            </c:numRef>
          </c:val>
          <c:smooth val="0"/>
        </c:ser>
        <c:ser>
          <c:idx val="1"/>
          <c:order val="1"/>
          <c:tx>
            <c:strRef>
              <c:f>'Análisis interno autores 2'!$I$4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('Análisis interno autores 2'!$W$2,'Análisis interno autores 2'!$Y$2,'Análisis interno autores 2'!$AA$2,'Análisis interno autores 2'!$AC$2,'Análisis interno autores 2'!$AE$2,'Análisis interno autores 2'!$AG$2,'Análisis interno autores 2'!$AI$2)</c:f>
              <c:numCache>
                <c:formatCode>General</c:formatCode>
                <c:ptCount val="7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  <c:pt idx="5">
                  <c:v>70.0</c:v>
                </c:pt>
                <c:pt idx="6">
                  <c:v>80.0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2'!$W$2:$AI$2</c15:sqref>
                  </c15:fullRef>
                </c:ext>
              </c:extLst>
            </c:numRef>
          </c:cat>
          <c:val>
            <c:numRef>
              <c:f>('Análisis interno autores 2'!$W$4,'Análisis interno autores 2'!$Y$4,'Análisis interno autores 2'!$AA$4,'Análisis interno autores 2'!$AC$4,'Análisis interno autores 2'!$AE$4,'Análisis interno autores 2'!$AG$4,'Análisis interno autores 2'!$AI$4)</c:f>
              <c:numCache>
                <c:formatCode>General</c:formatCode>
                <c:ptCount val="7"/>
                <c:pt idx="0">
                  <c:v>87.81230709362698</c:v>
                </c:pt>
                <c:pt idx="1">
                  <c:v>98.94004812549534</c:v>
                </c:pt>
                <c:pt idx="2">
                  <c:v>108.1252463507278</c:v>
                </c:pt>
                <c:pt idx="3">
                  <c:v>115.6780344136283</c:v>
                </c:pt>
                <c:pt idx="4">
                  <c:v>121.9165420677285</c:v>
                </c:pt>
                <c:pt idx="5">
                  <c:v>127.1228319688254</c:v>
                </c:pt>
                <c:pt idx="6">
                  <c:v>131.5295229028483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2'!$W$4:$AI$4</c15:sqref>
                  </c15:fullRef>
                </c:ext>
              </c:extLst>
            </c:numRef>
          </c:val>
          <c:smooth val="0"/>
        </c:ser>
        <c:ser>
          <c:idx val="2"/>
          <c:order val="2"/>
          <c:tx>
            <c:strRef>
              <c:f>'Análisis interno autores 2'!$I$5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('Análisis interno autores 2'!$W$2,'Análisis interno autores 2'!$Y$2,'Análisis interno autores 2'!$AA$2,'Análisis interno autores 2'!$AC$2,'Análisis interno autores 2'!$AE$2,'Análisis interno autores 2'!$AG$2,'Análisis interno autores 2'!$AI$2)</c:f>
              <c:numCache>
                <c:formatCode>General</c:formatCode>
                <c:ptCount val="7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  <c:pt idx="5">
                  <c:v>70.0</c:v>
                </c:pt>
                <c:pt idx="6">
                  <c:v>80.0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2'!$W$2:$AI$2</c15:sqref>
                  </c15:fullRef>
                </c:ext>
              </c:extLst>
            </c:numRef>
          </c:cat>
          <c:val>
            <c:numRef>
              <c:f>('Análisis interno autores 2'!$W$5,'Análisis interno autores 2'!$Y$5,'Análisis interno autores 2'!$AA$5,'Análisis interno autores 2'!$AC$5,'Análisis interno autores 2'!$AE$5,'Análisis interno autores 2'!$AG$5,'Análisis interno autores 2'!$AI$5)</c:f>
              <c:numCache>
                <c:formatCode>General</c:formatCode>
                <c:ptCount val="7"/>
                <c:pt idx="0">
                  <c:v>143.9516664558563</c:v>
                </c:pt>
                <c:pt idx="1">
                  <c:v>116.16820887617</c:v>
                </c:pt>
                <c:pt idx="2">
                  <c:v>90.92767755502149</c:v>
                </c:pt>
                <c:pt idx="3">
                  <c:v>69.67448575449025</c:v>
                </c:pt>
                <c:pt idx="4">
                  <c:v>52.59438045471794</c:v>
                </c:pt>
                <c:pt idx="5">
                  <c:v>39.2784258000253</c:v>
                </c:pt>
                <c:pt idx="6">
                  <c:v>29.10767929420693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2'!$W$5:$AI$5</c15:sqref>
                  </c15:fullRef>
                </c:ext>
              </c:extLst>
            </c:numRef>
          </c:val>
          <c:smooth val="0"/>
        </c:ser>
        <c:ser>
          <c:idx val="3"/>
          <c:order val="3"/>
          <c:tx>
            <c:strRef>
              <c:f>'Análisis interno autores 2'!$I$6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('Análisis interno autores 2'!$W$2,'Análisis interno autores 2'!$Y$2,'Análisis interno autores 2'!$AA$2,'Análisis interno autores 2'!$AC$2,'Análisis interno autores 2'!$AE$2,'Análisis interno autores 2'!$AG$2,'Análisis interno autores 2'!$AI$2)</c:f>
              <c:numCache>
                <c:formatCode>General</c:formatCode>
                <c:ptCount val="7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50.0</c:v>
                </c:pt>
                <c:pt idx="4">
                  <c:v>60.0</c:v>
                </c:pt>
                <c:pt idx="5">
                  <c:v>70.0</c:v>
                </c:pt>
                <c:pt idx="6">
                  <c:v>80.0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2'!$W$2:$AI$2</c15:sqref>
                  </c15:fullRef>
                </c:ext>
              </c:extLst>
            </c:numRef>
          </c:cat>
          <c:val>
            <c:numRef>
              <c:f>('Análisis interno autores 2'!$W$6,'Análisis interno autores 2'!$Y$6,'Análisis interno autores 2'!$AA$6,'Análisis interno autores 2'!$AC$6,'Análisis interno autores 2'!$AE$6,'Análisis interno autores 2'!$AG$6,'Análisis interno autores 2'!$AI$6)</c:f>
              <c:numCache>
                <c:formatCode>General</c:formatCode>
                <c:ptCount val="7"/>
                <c:pt idx="0">
                  <c:v>136.6002811209699</c:v>
                </c:pt>
                <c:pt idx="1">
                  <c:v>78.9543617675481</c:v>
                </c:pt>
                <c:pt idx="2">
                  <c:v>44.26280418167443</c:v>
                </c:pt>
                <c:pt idx="3">
                  <c:v>24.29240973381358</c:v>
                </c:pt>
                <c:pt idx="4">
                  <c:v>13.13379601159624</c:v>
                </c:pt>
                <c:pt idx="5">
                  <c:v>7.025213036984977</c:v>
                </c:pt>
                <c:pt idx="6">
                  <c:v>3.728762189229553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'Análisis interno autores 2'!$W$6:$AI$6</c15:sqref>
                  </c15:fullRef>
                </c:ext>
              </c:extLst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950952"/>
        <c:axId val="2122954568"/>
        <c:extLst/>
      </c:lineChart>
      <c:catAx>
        <c:axId val="212295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954568"/>
        <c:crosses val="autoZero"/>
        <c:auto val="1"/>
        <c:lblAlgn val="ctr"/>
        <c:lblOffset val="100"/>
        <c:noMultiLvlLbl val="0"/>
      </c:catAx>
      <c:valAx>
        <c:axId val="212295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950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02668416448"/>
          <c:y val="0.0277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2'!$N$23:$N$26</c:f>
              <c:numCache>
                <c:formatCode>General</c:formatCode>
                <c:ptCount val="4"/>
                <c:pt idx="0">
                  <c:v>76.987224780003</c:v>
                </c:pt>
                <c:pt idx="1">
                  <c:v>109.0398527435509</c:v>
                </c:pt>
                <c:pt idx="2">
                  <c:v>138.3414791772072</c:v>
                </c:pt>
                <c:pt idx="3">
                  <c:v>101.599885794606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2'!$O$23:$O$26</c:f>
              <c:numCache>
                <c:formatCode>General</c:formatCode>
                <c:ptCount val="4"/>
                <c:pt idx="0">
                  <c:v>96.78242315320669</c:v>
                </c:pt>
                <c:pt idx="1">
                  <c:v>108.7206922257598</c:v>
                </c:pt>
                <c:pt idx="2">
                  <c:v>87.68816800531243</c:v>
                </c:pt>
                <c:pt idx="3">
                  <c:v>40.93960291663006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2'!$P$23:$P$26</c:f>
              <c:numCache>
                <c:formatCode>General</c:formatCode>
                <c:ptCount val="4"/>
                <c:pt idx="0">
                  <c:v>113.1880510665111</c:v>
                </c:pt>
                <c:pt idx="1">
                  <c:v>101.4529915519797</c:v>
                </c:pt>
                <c:pt idx="2">
                  <c:v>71.27974402352643</c:v>
                </c:pt>
                <c:pt idx="3">
                  <c:v>28.98950188878151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58408"/>
        <c:axId val="2122754008"/>
      </c:lineChart>
      <c:catAx>
        <c:axId val="2122758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54008"/>
        <c:crosses val="autoZero"/>
        <c:auto val="1"/>
        <c:lblAlgn val="ctr"/>
        <c:lblOffset val="100"/>
        <c:noMultiLvlLbl val="0"/>
      </c:catAx>
      <c:valAx>
        <c:axId val="212275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5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102286249589"/>
          <c:y val="0.0507848568790397"/>
          <c:w val="0.8404229013174"/>
          <c:h val="0.694952050661257"/>
        </c:manualLayout>
      </c:layout>
      <c:lineChart>
        <c:grouping val="standard"/>
        <c:varyColors val="0"/>
        <c:ser>
          <c:idx val="0"/>
          <c:order val="0"/>
          <c:tx>
            <c:v>PRM -Poisson</c:v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1'!$E$24:$E$29</c:f>
              <c:numCache>
                <c:formatCode>General</c:formatCode>
                <c:ptCount val="6"/>
                <c:pt idx="0">
                  <c:v>-0.1049475</c:v>
                </c:pt>
                <c:pt idx="1">
                  <c:v>0.1624039</c:v>
                </c:pt>
                <c:pt idx="2">
                  <c:v>-0.0443249</c:v>
                </c:pt>
                <c:pt idx="3">
                  <c:v>-0.0157311</c:v>
                </c:pt>
                <c:pt idx="4">
                  <c:v>-0.0028802</c:v>
                </c:pt>
                <c:pt idx="5">
                  <c:v>0.0055797</c:v>
                </c:pt>
              </c:numCache>
            </c:numRef>
          </c:val>
          <c:smooth val="0"/>
        </c:ser>
        <c:ser>
          <c:idx val="1"/>
          <c:order val="1"/>
          <c:tx>
            <c:v>ZIP ceros inflados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1'!$F$24:$F$29</c:f>
              <c:numCache>
                <c:formatCode>General</c:formatCode>
                <c:ptCount val="6"/>
                <c:pt idx="0">
                  <c:v>-0.1009084</c:v>
                </c:pt>
                <c:pt idx="1">
                  <c:v>0.1759322</c:v>
                </c:pt>
                <c:pt idx="2">
                  <c:v>-0.0487563</c:v>
                </c:pt>
                <c:pt idx="3">
                  <c:v>-0.023448</c:v>
                </c:pt>
                <c:pt idx="4">
                  <c:v>-0.0066732</c:v>
                </c:pt>
                <c:pt idx="5">
                  <c:v>0.0043938</c:v>
                </c:pt>
              </c:numCache>
            </c:numRef>
          </c:val>
          <c:smooth val="0"/>
        </c:ser>
        <c:ser>
          <c:idx val="2"/>
          <c:order val="2"/>
          <c:tx>
            <c:v>Hurdle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3'!$A$43:$A$49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cat>
          <c:val>
            <c:numRef>
              <c:f>'Análisis interno autores 1'!$G$24:$G$29</c:f>
              <c:numCache>
                <c:formatCode>General</c:formatCode>
                <c:ptCount val="6"/>
                <c:pt idx="0">
                  <c:v>0.0</c:v>
                </c:pt>
                <c:pt idx="1">
                  <c:v>-0.0391069700000001</c:v>
                </c:pt>
                <c:pt idx="2">
                  <c:v>0.00455045</c:v>
                </c:pt>
                <c:pt idx="3">
                  <c:v>0.01125561</c:v>
                </c:pt>
                <c:pt idx="4">
                  <c:v>0.00367517</c:v>
                </c:pt>
                <c:pt idx="5">
                  <c:v>0.00672382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596552"/>
        <c:axId val="2105600120"/>
      </c:lineChart>
      <c:catAx>
        <c:axId val="210559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600120"/>
        <c:crosses val="autoZero"/>
        <c:auto val="1"/>
        <c:lblAlgn val="ctr"/>
        <c:lblOffset val="100"/>
        <c:noMultiLvlLbl val="0"/>
      </c:catAx>
      <c:valAx>
        <c:axId val="2105600120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0_ ;\–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596552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302706534674"/>
          <c:y val="0.908240451937967"/>
          <c:w val="0.790035319138162"/>
          <c:h val="0.077909132549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1562719024763"/>
          <c:y val="0.207056798623064"/>
          <c:w val="0.864674236162469"/>
          <c:h val="0.52287214098237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2'!$N$33:$N$36</c:f>
              <c:numCache>
                <c:formatCode>General</c:formatCode>
                <c:ptCount val="4"/>
                <c:pt idx="0">
                  <c:v>106.0400512669965</c:v>
                </c:pt>
                <c:pt idx="1">
                  <c:v>113.0220135728876</c:v>
                </c:pt>
                <c:pt idx="2">
                  <c:v>41.63930084745762</c:v>
                </c:pt>
                <c:pt idx="3">
                  <c:v>8.88008433629096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2'!$O$33:$O$36</c:f>
              <c:numCache>
                <c:formatCode>General</c:formatCode>
                <c:ptCount val="4"/>
                <c:pt idx="0">
                  <c:v>112.8355718489772</c:v>
                </c:pt>
                <c:pt idx="1">
                  <c:v>80.89587505129693</c:v>
                </c:pt>
                <c:pt idx="2">
                  <c:v>144.3941310397167</c:v>
                </c:pt>
                <c:pt idx="3">
                  <c:v>149.1923043134499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2'!$P$33:$P$36</c:f>
              <c:numCache>
                <c:formatCode>General</c:formatCode>
                <c:ptCount val="4"/>
                <c:pt idx="0">
                  <c:v>121.4838272674548</c:v>
                </c:pt>
                <c:pt idx="1">
                  <c:v>98.09591203527297</c:v>
                </c:pt>
                <c:pt idx="2">
                  <c:v>61.49512632810523</c:v>
                </c:pt>
                <c:pt idx="3">
                  <c:v>22.31538258806993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13224"/>
        <c:axId val="2122716776"/>
      </c:lineChart>
      <c:catAx>
        <c:axId val="2122713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16776"/>
        <c:crosses val="autoZero"/>
        <c:auto val="1"/>
        <c:lblAlgn val="ctr"/>
        <c:lblOffset val="100"/>
        <c:noMultiLvlLbl val="0"/>
      </c:catAx>
      <c:valAx>
        <c:axId val="212271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71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'Análisis interno autores 2'!$P$43:$P$46</c:f>
              <c:numCache>
                <c:formatCode>General</c:formatCode>
                <c:ptCount val="4"/>
                <c:pt idx="0">
                  <c:v>86.15745841716729</c:v>
                </c:pt>
                <c:pt idx="1">
                  <c:v>119.5262325643523</c:v>
                </c:pt>
                <c:pt idx="2">
                  <c:v>72.86686930812041</c:v>
                </c:pt>
                <c:pt idx="3">
                  <c:v>25.71404726346305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'Análisis interno autores 2'!$Q$43:$Q$46</c:f>
              <c:numCache>
                <c:formatCode>General</c:formatCode>
                <c:ptCount val="4"/>
                <c:pt idx="0">
                  <c:v>92.31381416429785</c:v>
                </c:pt>
                <c:pt idx="1">
                  <c:v>107.0361686299444</c:v>
                </c:pt>
                <c:pt idx="2">
                  <c:v>106.4704121078927</c:v>
                </c:pt>
                <c:pt idx="3">
                  <c:v>61.30571905473074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'Análisis interno autores 2'!$R$43:$R$46</c:f>
              <c:numCache>
                <c:formatCode>General</c:formatCode>
                <c:ptCount val="4"/>
                <c:pt idx="0">
                  <c:v>102.7431365950409</c:v>
                </c:pt>
                <c:pt idx="1">
                  <c:v>110.461608663979</c:v>
                </c:pt>
                <c:pt idx="2">
                  <c:v>63.20822397546167</c:v>
                </c:pt>
                <c:pt idx="3">
                  <c:v>20.93674778177985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'Análisis interno autores 2'!$S$43:$S$46</c:f>
              <c:numCache>
                <c:formatCode>General</c:formatCode>
                <c:ptCount val="4"/>
                <c:pt idx="0">
                  <c:v>109.1135306205741</c:v>
                </c:pt>
                <c:pt idx="1">
                  <c:v>105.6242937624092</c:v>
                </c:pt>
                <c:pt idx="2">
                  <c:v>65.37455729825449</c:v>
                </c:pt>
                <c:pt idx="3">
                  <c:v>23.42216463146798</c:v>
                </c:pt>
              </c:numCache>
            </c:numRef>
          </c:val>
          <c:smooth val="0"/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'Análisis interno autores 2'!$T$43:$T$46</c:f>
              <c:numCache>
                <c:formatCode>General</c:formatCode>
                <c:ptCount val="4"/>
                <c:pt idx="0">
                  <c:v>85.22372029414081</c:v>
                </c:pt>
                <c:pt idx="1">
                  <c:v>109.1076438311847</c:v>
                </c:pt>
                <c:pt idx="2">
                  <c:v>117.2766332532254</c:v>
                </c:pt>
                <c:pt idx="3">
                  <c:v>72.96951594483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59256"/>
        <c:axId val="2122650648"/>
      </c:lineChart>
      <c:catAx>
        <c:axId val="2122659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50648"/>
        <c:crosses val="autoZero"/>
        <c:auto val="1"/>
        <c:lblAlgn val="ctr"/>
        <c:lblOffset val="100"/>
        <c:noMultiLvlLbl val="0"/>
      </c:catAx>
      <c:valAx>
        <c:axId val="212265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5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0764698162729659"/>
          <c:y val="0.171712962962963"/>
          <c:w val="0.890196850393701"/>
          <c:h val="0.6149843248760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2'!$M$52:$M$55</c:f>
              <c:numCache>
                <c:formatCode>General</c:formatCode>
                <c:ptCount val="4"/>
                <c:pt idx="0">
                  <c:v>143.7939496351881</c:v>
                </c:pt>
                <c:pt idx="1">
                  <c:v>81.50479807250944</c:v>
                </c:pt>
                <c:pt idx="2">
                  <c:v>67.00953982734631</c:v>
                </c:pt>
                <c:pt idx="3">
                  <c:v>31.89067029781253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2'!$N$52:$N$55</c:f>
              <c:numCache>
                <c:formatCode>General</c:formatCode>
                <c:ptCount val="4"/>
                <c:pt idx="0">
                  <c:v>120.2483556612082</c:v>
                </c:pt>
                <c:pt idx="1">
                  <c:v>88.21972342317197</c:v>
                </c:pt>
                <c:pt idx="2">
                  <c:v>103.7609786080192</c:v>
                </c:pt>
                <c:pt idx="3">
                  <c:v>70.64411842220854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18824"/>
        <c:axId val="2122616008"/>
      </c:lineChart>
      <c:catAx>
        <c:axId val="2122618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16008"/>
        <c:crosses val="autoZero"/>
        <c:auto val="1"/>
        <c:lblAlgn val="ctr"/>
        <c:lblOffset val="100"/>
        <c:noMultiLvlLbl val="0"/>
      </c:catAx>
      <c:valAx>
        <c:axId val="212261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1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grupos de </a:t>
            </a:r>
            <a:r>
              <a:rPr lang="es-ES" sz="1000" b="1"/>
              <a:t>edad</a:t>
            </a:r>
            <a:r>
              <a:rPr lang="es-ES" sz="1000"/>
              <a:t> en la</a:t>
            </a:r>
            <a:r>
              <a:rPr lang="es-ES" sz="1000" baseline="0"/>
              <a:t> (in)movilidad espacial</a:t>
            </a:r>
            <a:endParaRPr lang="es-ES" sz="1000"/>
          </a:p>
        </c:rich>
      </c:tx>
      <c:layout>
        <c:manualLayout>
          <c:xMode val="edge"/>
          <c:yMode val="edge"/>
          <c:x val="0.152944444444445"/>
          <c:y val="0.018518518518518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v>18-29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2'!$W$3:$W$6</c:f>
              <c:numCache>
                <c:formatCode>General</c:formatCode>
                <c:ptCount val="4"/>
                <c:pt idx="0">
                  <c:v>103.8551893513579</c:v>
                </c:pt>
                <c:pt idx="1">
                  <c:v>87.81230709362698</c:v>
                </c:pt>
                <c:pt idx="2">
                  <c:v>143.9516664558563</c:v>
                </c:pt>
                <c:pt idx="3">
                  <c:v>136.6002811209699</c:v>
                </c:pt>
              </c:numCache>
            </c:numRef>
          </c:val>
          <c:smooth val="0"/>
        </c:ser>
        <c:ser>
          <c:idx val="2"/>
          <c:order val="1"/>
          <c:tx>
            <c:v>30-39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2'!$Y$3:$Y$6</c:f>
              <c:numCache>
                <c:formatCode>General</c:formatCode>
                <c:ptCount val="4"/>
                <c:pt idx="0">
                  <c:v>100.1367425408668</c:v>
                </c:pt>
                <c:pt idx="1">
                  <c:v>98.94004812549534</c:v>
                </c:pt>
                <c:pt idx="2">
                  <c:v>116.16820887617</c:v>
                </c:pt>
                <c:pt idx="3">
                  <c:v>78.9543617675481</c:v>
                </c:pt>
              </c:numCache>
            </c:numRef>
          </c:val>
          <c:smooth val="0"/>
        </c:ser>
        <c:ser>
          <c:idx val="4"/>
          <c:order val="2"/>
          <c:tx>
            <c:v>40-49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2'!$AA$3:$AA$6</c:f>
              <c:numCache>
                <c:formatCode>General</c:formatCode>
                <c:ptCount val="4"/>
                <c:pt idx="0">
                  <c:v>96.4810648642069</c:v>
                </c:pt>
                <c:pt idx="1">
                  <c:v>108.1252463507278</c:v>
                </c:pt>
                <c:pt idx="2">
                  <c:v>90.92767755502149</c:v>
                </c:pt>
                <c:pt idx="3">
                  <c:v>44.26280418167443</c:v>
                </c:pt>
              </c:numCache>
            </c:numRef>
          </c:val>
          <c:smooth val="0"/>
        </c:ser>
        <c:ser>
          <c:idx val="6"/>
          <c:order val="3"/>
          <c:tx>
            <c:v>50-59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2'!$AC$3:$AC$6</c:f>
              <c:numCache>
                <c:formatCode>General</c:formatCode>
                <c:ptCount val="4"/>
                <c:pt idx="0">
                  <c:v>92.89229777819149</c:v>
                </c:pt>
                <c:pt idx="1">
                  <c:v>115.6780344136283</c:v>
                </c:pt>
                <c:pt idx="2">
                  <c:v>69.67448575449025</c:v>
                </c:pt>
                <c:pt idx="3">
                  <c:v>24.29240973381358</c:v>
                </c:pt>
              </c:numCache>
            </c:numRef>
          </c:val>
          <c:smooth val="0"/>
        </c:ser>
        <c:ser>
          <c:idx val="8"/>
          <c:order val="4"/>
          <c:tx>
            <c:v>60-69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2'!$AE$3:$AE$6</c:f>
              <c:numCache>
                <c:formatCode>General</c:formatCode>
                <c:ptCount val="4"/>
                <c:pt idx="0">
                  <c:v>89.37419895317949</c:v>
                </c:pt>
                <c:pt idx="1">
                  <c:v>121.9165420677285</c:v>
                </c:pt>
                <c:pt idx="2">
                  <c:v>52.59438045471794</c:v>
                </c:pt>
                <c:pt idx="3">
                  <c:v>13.13379601159624</c:v>
                </c:pt>
              </c:numCache>
            </c:numRef>
          </c:val>
          <c:smooth val="0"/>
        </c:ser>
        <c:ser>
          <c:idx val="10"/>
          <c:order val="5"/>
          <c:tx>
            <c:v>70-79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2'!$AG$3:$AG$6</c:f>
              <c:numCache>
                <c:formatCode>General</c:formatCode>
                <c:ptCount val="4"/>
                <c:pt idx="0">
                  <c:v>85.93017091385569</c:v>
                </c:pt>
                <c:pt idx="1">
                  <c:v>127.1228319688254</c:v>
                </c:pt>
                <c:pt idx="2">
                  <c:v>39.2784258000253</c:v>
                </c:pt>
                <c:pt idx="3">
                  <c:v>7.025213036984977</c:v>
                </c:pt>
              </c:numCache>
            </c:numRef>
          </c:val>
          <c:smooth val="0"/>
        </c:ser>
        <c:ser>
          <c:idx val="12"/>
          <c:order val="6"/>
          <c:tx>
            <c:v>80 o más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2'!$AI$3:$AI$6</c:f>
              <c:numCache>
                <c:formatCode>General</c:formatCode>
                <c:ptCount val="4"/>
                <c:pt idx="0">
                  <c:v>82.56325531107468</c:v>
                </c:pt>
                <c:pt idx="1">
                  <c:v>131.5295229028483</c:v>
                </c:pt>
                <c:pt idx="2">
                  <c:v>29.10767929420693</c:v>
                </c:pt>
                <c:pt idx="3">
                  <c:v>3.728762189229553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536344"/>
        <c:axId val="21225398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'Análisis interno autores 2'!$X$3:$X$6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101.98839189179513</c:v>
                      </c:pt>
                      <c:pt idx="1">
                        <c:v>93.635833689468171</c:v>
                      </c:pt>
                      <c:pt idx="2">
                        <c:v>129.90633103023021</c:v>
                      </c:pt>
                      <c:pt idx="3">
                        <c:v>104.32592462443993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2'!$Z$3:$Z$6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98.300791201552343</c:v>
                      </c:pt>
                      <c:pt idx="1">
                        <c:v>103.75709712077044</c:v>
                      </c:pt>
                      <c:pt idx="2">
                        <c:v>103.10028577978748</c:v>
                      </c:pt>
                      <c:pt idx="3">
                        <c:v>59.302863919880515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2'!$AB$3:$AB$6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94.678070470639625</c:v>
                      </c:pt>
                      <c:pt idx="1">
                        <c:v>112.08527856307602</c:v>
                      </c:pt>
                      <c:pt idx="2">
                        <c:v>79.770901846698706</c:v>
                      </c:pt>
                      <c:pt idx="3">
                        <c:v>32.86352455415971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2'!$AD$3:$AD$6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91.124187854877178</c:v>
                      </c:pt>
                      <c:pt idx="1">
                        <c:v>118.94285087775174</c:v>
                      </c:pt>
                      <c:pt idx="2">
                        <c:v>60.630079211990889</c:v>
                      </c:pt>
                      <c:pt idx="3">
                        <c:v>17.890055345690943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2'!$AF$3:$AF$6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87.642723451786836</c:v>
                      </c:pt>
                      <c:pt idx="1">
                        <c:v>124.63298615494432</c:v>
                      </c:pt>
                      <c:pt idx="2">
                        <c:v>45.502644352390583</c:v>
                      </c:pt>
                      <c:pt idx="3">
                        <c:v>9.6164455767372399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2'!$AH$3:$AH$6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84.236902213216297</c:v>
                      </c:pt>
                      <c:pt idx="1">
                        <c:v>129.41354532332215</c:v>
                      </c:pt>
                      <c:pt idx="2">
                        <c:v>33.840536459650892</c:v>
                      </c:pt>
                      <c:pt idx="3">
                        <c:v>5.1223315470438369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2253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2539896"/>
        <c:crosses val="autoZero"/>
        <c:auto val="1"/>
        <c:lblAlgn val="ctr"/>
        <c:lblOffset val="30"/>
        <c:noMultiLvlLbl val="0"/>
      </c:catAx>
      <c:valAx>
        <c:axId val="212253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2536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13604549431321"/>
          <c:y val="0.915508165645961"/>
          <c:w val="0.98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3'!$K$13:$K$16</c:f>
              <c:numCache>
                <c:formatCode>General</c:formatCode>
                <c:ptCount val="4"/>
                <c:pt idx="0">
                  <c:v>106.5995398631663</c:v>
                </c:pt>
                <c:pt idx="1">
                  <c:v>99.37727956009488</c:v>
                </c:pt>
                <c:pt idx="2">
                  <c:v>74.29897782608634</c:v>
                </c:pt>
                <c:pt idx="3">
                  <c:v>33.8953250393818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3'!$L$13:$L$16</c:f>
              <c:numCache>
                <c:formatCode>General</c:formatCode>
                <c:ptCount val="4"/>
                <c:pt idx="0">
                  <c:v>103.2198594657384</c:v>
                </c:pt>
                <c:pt idx="1">
                  <c:v>102.5734303904764</c:v>
                </c:pt>
                <c:pt idx="2">
                  <c:v>83.39322010662391</c:v>
                </c:pt>
                <c:pt idx="3">
                  <c:v>41.37023852346163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3'!$M$13:$M$16</c:f>
              <c:numCache>
                <c:formatCode>General</c:formatCode>
                <c:ptCount val="4"/>
                <c:pt idx="0">
                  <c:v>105.963904869335</c:v>
                </c:pt>
                <c:pt idx="1">
                  <c:v>104.0766859250296</c:v>
                </c:pt>
                <c:pt idx="2">
                  <c:v>59.77048299710848</c:v>
                </c:pt>
                <c:pt idx="3">
                  <c:v>20.94503913372446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426936"/>
        <c:axId val="2122343112"/>
      </c:lineChart>
      <c:catAx>
        <c:axId val="2122426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343112"/>
        <c:crosses val="autoZero"/>
        <c:auto val="1"/>
        <c:lblAlgn val="ctr"/>
        <c:lblOffset val="100"/>
        <c:noMultiLvlLbl val="0"/>
      </c:catAx>
      <c:valAx>
        <c:axId val="2122343112"/>
        <c:scaling>
          <c:orientation val="minMax"/>
          <c:max val="260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426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02668416448"/>
          <c:y val="0.0277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3'!$I$23:$I$26</c:f>
              <c:numCache>
                <c:formatCode>General</c:formatCode>
                <c:ptCount val="4"/>
                <c:pt idx="0">
                  <c:v>75.90829517910046</c:v>
                </c:pt>
                <c:pt idx="1">
                  <c:v>134.4764560376484</c:v>
                </c:pt>
                <c:pt idx="2">
                  <c:v>132.8798809259018</c:v>
                </c:pt>
                <c:pt idx="3">
                  <c:v>80.11864154500688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3'!$J$23:$J$26</c:f>
              <c:numCache>
                <c:formatCode>General</c:formatCode>
                <c:ptCount val="4"/>
                <c:pt idx="0">
                  <c:v>102.9800968137614</c:v>
                </c:pt>
                <c:pt idx="1">
                  <c:v>105.7638109320691</c:v>
                </c:pt>
                <c:pt idx="2">
                  <c:v>72.61164245875701</c:v>
                </c:pt>
                <c:pt idx="3">
                  <c:v>30.41843936443358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3'!$K$23:$K$26</c:f>
              <c:numCache>
                <c:formatCode>General</c:formatCode>
                <c:ptCount val="4"/>
                <c:pt idx="0">
                  <c:v>132.5596906274535</c:v>
                </c:pt>
                <c:pt idx="1">
                  <c:v>65.98129999003627</c:v>
                </c:pt>
                <c:pt idx="2">
                  <c:v>37.8269676533086</c:v>
                </c:pt>
                <c:pt idx="3">
                  <c:v>13.23253246672703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381032"/>
        <c:axId val="2122384584"/>
      </c:lineChart>
      <c:catAx>
        <c:axId val="2122381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384584"/>
        <c:crosses val="autoZero"/>
        <c:auto val="1"/>
        <c:lblAlgn val="ctr"/>
        <c:lblOffset val="100"/>
        <c:noMultiLvlLbl val="0"/>
      </c:catAx>
      <c:valAx>
        <c:axId val="2122384584"/>
        <c:scaling>
          <c:orientation val="minMax"/>
          <c:max val="25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38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1562719024763"/>
          <c:y val="0.207056798623064"/>
          <c:w val="0.864674236162469"/>
          <c:h val="0.52287214098237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3'!$I$33:$I$36</c:f>
              <c:numCache>
                <c:formatCode>General</c:formatCode>
                <c:ptCount val="4"/>
                <c:pt idx="0">
                  <c:v>144.1889311409265</c:v>
                </c:pt>
                <c:pt idx="1">
                  <c:v>50.86327043680046</c:v>
                </c:pt>
                <c:pt idx="2">
                  <c:v>21.7928401662449</c:v>
                </c:pt>
                <c:pt idx="3">
                  <c:v>5.697522977884173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3'!$J$33:$J$36</c:f>
              <c:numCache>
                <c:formatCode>General</c:formatCode>
                <c:ptCount val="4"/>
                <c:pt idx="0">
                  <c:v>47.42213000276467</c:v>
                </c:pt>
                <c:pt idx="1">
                  <c:v>150.1615363177297</c:v>
                </c:pt>
                <c:pt idx="2">
                  <c:v>238.2855959790109</c:v>
                </c:pt>
                <c:pt idx="3">
                  <c:v>230.7268577665868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3'!$K$33:$K$36</c:f>
              <c:numCache>
                <c:formatCode>General</c:formatCode>
                <c:ptCount val="4"/>
                <c:pt idx="0">
                  <c:v>123.2447987249616</c:v>
                </c:pt>
                <c:pt idx="1">
                  <c:v>80.24701052543417</c:v>
                </c:pt>
                <c:pt idx="2">
                  <c:v>41.70739554787094</c:v>
                </c:pt>
                <c:pt idx="3">
                  <c:v>13.22688877587725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422376"/>
        <c:axId val="2122337912"/>
      </c:lineChart>
      <c:catAx>
        <c:axId val="2122422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337912"/>
        <c:crosses val="autoZero"/>
        <c:auto val="1"/>
        <c:lblAlgn val="ctr"/>
        <c:lblOffset val="100"/>
        <c:noMultiLvlLbl val="0"/>
      </c:catAx>
      <c:valAx>
        <c:axId val="212233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42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'Análisis interno autores 3'!$H$43:$H$46</c:f>
              <c:numCache>
                <c:formatCode>General</c:formatCode>
                <c:ptCount val="4"/>
                <c:pt idx="0">
                  <c:v>115.6352063614757</c:v>
                </c:pt>
                <c:pt idx="1">
                  <c:v>91.44331442153432</c:v>
                </c:pt>
                <c:pt idx="2">
                  <c:v>46.75753900474086</c:v>
                </c:pt>
                <c:pt idx="3">
                  <c:v>14.58856873519306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'Análisis interno autores 3'!$I$43:$I$46</c:f>
              <c:numCache>
                <c:formatCode>General</c:formatCode>
                <c:ptCount val="4"/>
                <c:pt idx="0">
                  <c:v>108.700742105485</c:v>
                </c:pt>
                <c:pt idx="1">
                  <c:v>97.22388749380877</c:v>
                </c:pt>
                <c:pt idx="2">
                  <c:v>69.23074663320504</c:v>
                </c:pt>
                <c:pt idx="3">
                  <c:v>30.08056213641607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'Análisis interno autores 3'!$J$43:$J$46</c:f>
              <c:numCache>
                <c:formatCode>General</c:formatCode>
                <c:ptCount val="4"/>
                <c:pt idx="0">
                  <c:v>97.002593582945</c:v>
                </c:pt>
                <c:pt idx="1">
                  <c:v>116.9402105086836</c:v>
                </c:pt>
                <c:pt idx="2">
                  <c:v>67.05192285363762</c:v>
                </c:pt>
                <c:pt idx="3">
                  <c:v>23.45958249091428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'Análisis interno autores 3'!$K$43:$K$46</c:f>
              <c:numCache>
                <c:formatCode>General</c:formatCode>
                <c:ptCount val="4"/>
                <c:pt idx="0">
                  <c:v>106.624641645491</c:v>
                </c:pt>
                <c:pt idx="1">
                  <c:v>103.461168237997</c:v>
                </c:pt>
                <c:pt idx="2">
                  <c:v>57.87016558741776</c:v>
                </c:pt>
                <c:pt idx="3">
                  <c:v>19.7511814539636</c:v>
                </c:pt>
              </c:numCache>
            </c:numRef>
          </c:val>
          <c:smooth val="0"/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'Análisis interno autores 3'!$L$43:$L$46</c:f>
              <c:numCache>
                <c:formatCode>General</c:formatCode>
                <c:ptCount val="4"/>
                <c:pt idx="0">
                  <c:v>90.09823360606257</c:v>
                </c:pt>
                <c:pt idx="1">
                  <c:v>122.5600010396917</c:v>
                </c:pt>
                <c:pt idx="2">
                  <c:v>89.75646605087226</c:v>
                </c:pt>
                <c:pt idx="3">
                  <c:v>40.10921472073033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904040"/>
        <c:axId val="2112012504"/>
      </c:lineChart>
      <c:catAx>
        <c:axId val="2111904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2012504"/>
        <c:crosses val="autoZero"/>
        <c:auto val="1"/>
        <c:lblAlgn val="ctr"/>
        <c:lblOffset val="100"/>
        <c:noMultiLvlLbl val="0"/>
      </c:catAx>
      <c:valAx>
        <c:axId val="211201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90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grupos de </a:t>
            </a:r>
            <a:r>
              <a:rPr lang="es-ES" sz="1000" b="1"/>
              <a:t>edad</a:t>
            </a:r>
            <a:r>
              <a:rPr lang="es-ES" sz="1000"/>
              <a:t> en la</a:t>
            </a:r>
            <a:r>
              <a:rPr lang="es-ES" sz="1000" baseline="0"/>
              <a:t> (in)movilidad residencial</a:t>
            </a:r>
            <a:endParaRPr lang="es-ES" sz="1000"/>
          </a:p>
        </c:rich>
      </c:tx>
      <c:layout>
        <c:manualLayout>
          <c:xMode val="edge"/>
          <c:yMode val="edge"/>
          <c:x val="0.152944444444445"/>
          <c:y val="0.018518518518518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v>18-29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3'!$O$3:$O$6</c:f>
              <c:numCache>
                <c:formatCode>General</c:formatCode>
                <c:ptCount val="4"/>
                <c:pt idx="0">
                  <c:v>59.61498634448753</c:v>
                </c:pt>
                <c:pt idx="1">
                  <c:v>139.4161957970464</c:v>
                </c:pt>
                <c:pt idx="2">
                  <c:v>206.9878254008888</c:v>
                </c:pt>
                <c:pt idx="3">
                  <c:v>187.5157217102244</c:v>
                </c:pt>
              </c:numCache>
            </c:numRef>
          </c:val>
          <c:smooth val="0"/>
        </c:ser>
        <c:ser>
          <c:idx val="2"/>
          <c:order val="1"/>
          <c:tx>
            <c:v>30-39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3'!$Q$3:$Q$6</c:f>
              <c:numCache>
                <c:formatCode>General</c:formatCode>
                <c:ptCount val="4"/>
                <c:pt idx="0">
                  <c:v>75.61323716728307</c:v>
                </c:pt>
                <c:pt idx="1">
                  <c:v>131.828468202041</c:v>
                </c:pt>
                <c:pt idx="2">
                  <c:v>143.8271858812141</c:v>
                </c:pt>
                <c:pt idx="3">
                  <c:v>95.74893638133983</c:v>
                </c:pt>
              </c:numCache>
            </c:numRef>
          </c:val>
          <c:smooth val="0"/>
        </c:ser>
        <c:ser>
          <c:idx val="4"/>
          <c:order val="2"/>
          <c:tx>
            <c:v>40-49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3'!$S$3:$S$6</c:f>
              <c:numCache>
                <c:formatCode>General</c:formatCode>
                <c:ptCount val="4"/>
                <c:pt idx="0">
                  <c:v>92.56470562601398</c:v>
                </c:pt>
                <c:pt idx="1">
                  <c:v>117.3609564008185</c:v>
                </c:pt>
                <c:pt idx="2">
                  <c:v>94.09262655469897</c:v>
                </c:pt>
                <c:pt idx="3">
                  <c:v>46.03081083092494</c:v>
                </c:pt>
              </c:numCache>
            </c:numRef>
          </c:val>
          <c:smooth val="0"/>
        </c:ser>
        <c:ser>
          <c:idx val="6"/>
          <c:order val="3"/>
          <c:tx>
            <c:v>50-59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3'!$U$3:$U$6</c:f>
              <c:numCache>
                <c:formatCode>General</c:formatCode>
                <c:ptCount val="4"/>
                <c:pt idx="0">
                  <c:v>109.2836946108768</c:v>
                </c:pt>
                <c:pt idx="1">
                  <c:v>99.00321293607485</c:v>
                </c:pt>
                <c:pt idx="2">
                  <c:v>58.32858407859562</c:v>
                </c:pt>
                <c:pt idx="3">
                  <c:v>20.96885426873891</c:v>
                </c:pt>
              </c:numCache>
            </c:numRef>
          </c:val>
          <c:smooth val="0"/>
        </c:ser>
        <c:ser>
          <c:idx val="8"/>
          <c:order val="4"/>
          <c:tx>
            <c:v>60-69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3'!$W$3:$W$6</c:f>
              <c:numCache>
                <c:formatCode>General</c:formatCode>
                <c:ptCount val="4"/>
                <c:pt idx="0">
                  <c:v>124.6472623608641</c:v>
                </c:pt>
                <c:pt idx="1">
                  <c:v>79.67463715482597</c:v>
                </c:pt>
                <c:pt idx="2">
                  <c:v>34.49471147053434</c:v>
                </c:pt>
                <c:pt idx="3">
                  <c:v>9.112700164969423</c:v>
                </c:pt>
              </c:numCache>
            </c:numRef>
          </c:val>
          <c:smooth val="0"/>
        </c:ser>
        <c:ser>
          <c:idx val="10"/>
          <c:order val="5"/>
          <c:tx>
            <c:v>70-79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3'!$Y$3:$Y$6</c:f>
              <c:numCache>
                <c:formatCode>General</c:formatCode>
                <c:ptCount val="4"/>
                <c:pt idx="0">
                  <c:v>137.8743907169662</c:v>
                </c:pt>
                <c:pt idx="1">
                  <c:v>61.6203623614286</c:v>
                </c:pt>
                <c:pt idx="2">
                  <c:v>19.60454585513864</c:v>
                </c:pt>
                <c:pt idx="3">
                  <c:v>3.805832227335309</c:v>
                </c:pt>
              </c:numCache>
            </c:numRef>
          </c:val>
          <c:smooth val="0"/>
        </c:ser>
        <c:ser>
          <c:idx val="12"/>
          <c:order val="6"/>
          <c:tx>
            <c:v>80 o más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3'!$AA$3:$AA$6</c:f>
              <c:numCache>
                <c:formatCode>General</c:formatCode>
                <c:ptCount val="4"/>
                <c:pt idx="0">
                  <c:v>148.637986756689</c:v>
                </c:pt>
                <c:pt idx="1">
                  <c:v>46.14477417752446</c:v>
                </c:pt>
                <c:pt idx="2">
                  <c:v>10.7883483085239</c:v>
                </c:pt>
                <c:pt idx="3">
                  <c:v>1.539053100308852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423144"/>
        <c:axId val="21124266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30-39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'Análisis interno autores 3'!$P$3:$P$6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67.427520054636346</c:v>
                      </c:pt>
                      <c:pt idx="1">
                        <c:v>136.65174227776228</c:v>
                      </c:pt>
                      <c:pt idx="2">
                        <c:v>173.91891154635454</c:v>
                      </c:pt>
                      <c:pt idx="3">
                        <c:v>135.06406519393209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3'!$R$3:$R$6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84.041451249141844</c:v>
                      </c:pt>
                      <c:pt idx="1">
                        <c:v>125.27477751320191</c:v>
                      </c:pt>
                      <c:pt idx="2">
                        <c:v>117.1643521918615</c:v>
                      </c:pt>
                      <c:pt idx="3">
                        <c:v>66.863410277719197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3'!$T$3:$T$6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101.02878909216381</c:v>
                      </c:pt>
                      <c:pt idx="1">
                        <c:v>108.47589864739001</c:v>
                      </c:pt>
                      <c:pt idx="2">
                        <c:v>74.553031479375363</c:v>
                      </c:pt>
                      <c:pt idx="3">
                        <c:v>31.264992991900368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3'!$V$3:$V$6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117.19403686666891</c:v>
                      </c:pt>
                      <c:pt idx="1">
                        <c:v>89.299080306073662</c:v>
                      </c:pt>
                      <c:pt idx="2">
                        <c:v>45.100279919255669</c:v>
                      </c:pt>
                      <c:pt idx="3">
                        <c:v>13.898674042743204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3'!$X$3:$X$6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131.55892337553695</c:v>
                      </c:pt>
                      <c:pt idx="1">
                        <c:v>70.384200729805784</c:v>
                      </c:pt>
                      <c:pt idx="2">
                        <c:v>26.122062141794977</c:v>
                      </c:pt>
                      <c:pt idx="3">
                        <c:v>5.9156423264410005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3'!$Z$3:$Z$6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143.56769998021147</c:v>
                      </c:pt>
                      <c:pt idx="1">
                        <c:v>53.514934737687227</c:v>
                      </c:pt>
                      <c:pt idx="2">
                        <c:v>14.595124284988858</c:v>
                      </c:pt>
                      <c:pt idx="3">
                        <c:v>2.4288336785700997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1242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12426696"/>
        <c:crosses val="autoZero"/>
        <c:auto val="1"/>
        <c:lblAlgn val="ctr"/>
        <c:lblOffset val="30"/>
        <c:noMultiLvlLbl val="0"/>
      </c:catAx>
      <c:valAx>
        <c:axId val="211242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12423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3'!$H$53:$H$56</c:f>
              <c:numCache>
                <c:formatCode>General</c:formatCode>
                <c:ptCount val="4"/>
                <c:pt idx="0">
                  <c:v>116.0806232457328</c:v>
                </c:pt>
                <c:pt idx="1">
                  <c:v>91.3042932046041</c:v>
                </c:pt>
                <c:pt idx="2">
                  <c:v>44.30123004998259</c:v>
                </c:pt>
                <c:pt idx="3">
                  <c:v>13.11599955346622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'Análisis interno autores 3'!$I$53:$I$56</c:f>
              <c:numCache>
                <c:formatCode>General</c:formatCode>
                <c:ptCount val="4"/>
                <c:pt idx="0">
                  <c:v>105.9498100087084</c:v>
                </c:pt>
                <c:pt idx="1">
                  <c:v>102.4849353008536</c:v>
                </c:pt>
                <c:pt idx="2">
                  <c:v>66.29144056996652</c:v>
                </c:pt>
                <c:pt idx="3">
                  <c:v>26.16470894680046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459992"/>
        <c:axId val="2112463512"/>
      </c:lineChart>
      <c:catAx>
        <c:axId val="2112459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2463512"/>
        <c:crosses val="autoZero"/>
        <c:auto val="1"/>
        <c:lblAlgn val="ctr"/>
        <c:lblOffset val="100"/>
        <c:noMultiLvlLbl val="0"/>
      </c:catAx>
      <c:valAx>
        <c:axId val="211246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245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grupos de </a:t>
            </a:r>
            <a:r>
              <a:rPr lang="es-ES" sz="1000" b="1"/>
              <a:t>edad</a:t>
            </a:r>
            <a:r>
              <a:rPr lang="es-ES" sz="1000"/>
              <a:t> en la</a:t>
            </a:r>
            <a:r>
              <a:rPr lang="es-ES" sz="1000" baseline="0"/>
              <a:t> (in)movilidad residencial</a:t>
            </a:r>
            <a:endParaRPr lang="es-ES" sz="1000"/>
          </a:p>
        </c:rich>
      </c:tx>
      <c:layout>
        <c:manualLayout>
          <c:xMode val="edge"/>
          <c:yMode val="edge"/>
          <c:x val="0.152944444444445"/>
          <c:y val="0.018518518518518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v>18-29</c:v>
          </c:tx>
          <c:spPr>
            <a:ln w="28575" cap="rnd">
              <a:solidFill>
                <a:schemeClr val="accent2">
                  <a:shade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3'!$O$3:$O$6</c:f>
              <c:numCache>
                <c:formatCode>General</c:formatCode>
                <c:ptCount val="4"/>
                <c:pt idx="0">
                  <c:v>59.61498634448753</c:v>
                </c:pt>
                <c:pt idx="1">
                  <c:v>139.4161957970464</c:v>
                </c:pt>
                <c:pt idx="2">
                  <c:v>206.9878254008888</c:v>
                </c:pt>
                <c:pt idx="3">
                  <c:v>187.5157217102244</c:v>
                </c:pt>
              </c:numCache>
            </c:numRef>
          </c:val>
          <c:smooth val="0"/>
        </c:ser>
        <c:ser>
          <c:idx val="2"/>
          <c:order val="1"/>
          <c:tx>
            <c:v>30-39</c:v>
          </c:tx>
          <c:spPr>
            <a:ln w="28575" cap="rnd">
              <a:solidFill>
                <a:schemeClr val="accent2">
                  <a:shade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3'!$Q$3:$Q$6</c:f>
              <c:numCache>
                <c:formatCode>General</c:formatCode>
                <c:ptCount val="4"/>
                <c:pt idx="0">
                  <c:v>75.61323716728307</c:v>
                </c:pt>
                <c:pt idx="1">
                  <c:v>131.828468202041</c:v>
                </c:pt>
                <c:pt idx="2">
                  <c:v>143.8271858812141</c:v>
                </c:pt>
                <c:pt idx="3">
                  <c:v>95.74893638133983</c:v>
                </c:pt>
              </c:numCache>
            </c:numRef>
          </c:val>
          <c:smooth val="0"/>
        </c:ser>
        <c:ser>
          <c:idx val="4"/>
          <c:order val="2"/>
          <c:tx>
            <c:v>40-49</c:v>
          </c:tx>
          <c:spPr>
            <a:ln w="28575" cap="rnd">
              <a:solidFill>
                <a:schemeClr val="accent2">
                  <a:shade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3'!$S$3:$S$6</c:f>
              <c:numCache>
                <c:formatCode>General</c:formatCode>
                <c:ptCount val="4"/>
                <c:pt idx="0">
                  <c:v>92.56470562601398</c:v>
                </c:pt>
                <c:pt idx="1">
                  <c:v>117.3609564008185</c:v>
                </c:pt>
                <c:pt idx="2">
                  <c:v>94.09262655469897</c:v>
                </c:pt>
                <c:pt idx="3">
                  <c:v>46.03081083092494</c:v>
                </c:pt>
              </c:numCache>
            </c:numRef>
          </c:val>
          <c:smooth val="0"/>
        </c:ser>
        <c:ser>
          <c:idx val="6"/>
          <c:order val="3"/>
          <c:tx>
            <c:v>50-59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3'!$U$3:$U$6</c:f>
              <c:numCache>
                <c:formatCode>General</c:formatCode>
                <c:ptCount val="4"/>
                <c:pt idx="0">
                  <c:v>109.2836946108768</c:v>
                </c:pt>
                <c:pt idx="1">
                  <c:v>99.00321293607485</c:v>
                </c:pt>
                <c:pt idx="2">
                  <c:v>58.32858407859562</c:v>
                </c:pt>
                <c:pt idx="3">
                  <c:v>20.96885426873891</c:v>
                </c:pt>
              </c:numCache>
            </c:numRef>
          </c:val>
          <c:smooth val="0"/>
        </c:ser>
        <c:ser>
          <c:idx val="8"/>
          <c:order val="4"/>
          <c:tx>
            <c:v>60-69</c:v>
          </c:tx>
          <c:spPr>
            <a:ln w="28575" cap="rnd">
              <a:solidFill>
                <a:schemeClr val="accent2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3'!$W$3:$W$6</c:f>
              <c:numCache>
                <c:formatCode>General</c:formatCode>
                <c:ptCount val="4"/>
                <c:pt idx="0">
                  <c:v>124.6472623608641</c:v>
                </c:pt>
                <c:pt idx="1">
                  <c:v>79.67463715482597</c:v>
                </c:pt>
                <c:pt idx="2">
                  <c:v>34.49471147053434</c:v>
                </c:pt>
                <c:pt idx="3">
                  <c:v>9.112700164969423</c:v>
                </c:pt>
              </c:numCache>
            </c:numRef>
          </c:val>
          <c:smooth val="0"/>
        </c:ser>
        <c:ser>
          <c:idx val="10"/>
          <c:order val="5"/>
          <c:tx>
            <c:v>70-79</c:v>
          </c:tx>
          <c:spPr>
            <a:ln w="28575" cap="rnd">
              <a:solidFill>
                <a:schemeClr val="accent2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3'!$Y$3:$Y$6</c:f>
              <c:numCache>
                <c:formatCode>General</c:formatCode>
                <c:ptCount val="4"/>
                <c:pt idx="0">
                  <c:v>137.8743907169662</c:v>
                </c:pt>
                <c:pt idx="1">
                  <c:v>61.6203623614286</c:v>
                </c:pt>
                <c:pt idx="2">
                  <c:v>19.60454585513864</c:v>
                </c:pt>
                <c:pt idx="3">
                  <c:v>3.805832227335309</c:v>
                </c:pt>
              </c:numCache>
            </c:numRef>
          </c:val>
          <c:smooth val="0"/>
        </c:ser>
        <c:ser>
          <c:idx val="12"/>
          <c:order val="6"/>
          <c:tx>
            <c:v>80 o más</c:v>
          </c:tx>
          <c:spPr>
            <a:ln w="28575" cap="rnd">
              <a:solidFill>
                <a:schemeClr val="accent2">
                  <a:tint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3'!$A$13:$A$16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3'!$AA$3:$AA$6</c:f>
              <c:numCache>
                <c:formatCode>General</c:formatCode>
                <c:ptCount val="4"/>
                <c:pt idx="0">
                  <c:v>148.637986756689</c:v>
                </c:pt>
                <c:pt idx="1">
                  <c:v>46.14477417752446</c:v>
                </c:pt>
                <c:pt idx="2">
                  <c:v>10.7883483085239</c:v>
                </c:pt>
                <c:pt idx="3">
                  <c:v>1.539053100308852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69656"/>
        <c:axId val="210781765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30-39</c:v>
                </c:tx>
                <c:spPr>
                  <a:ln w="28575" cap="rnd">
                    <a:solidFill>
                      <a:schemeClr val="accent2">
                        <a:shade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'Análisis interno autores 3'!$P$3:$P$6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67.427520054636346</c:v>
                      </c:pt>
                      <c:pt idx="1">
                        <c:v>136.65174227776228</c:v>
                      </c:pt>
                      <c:pt idx="2">
                        <c:v>173.91891154635454</c:v>
                      </c:pt>
                      <c:pt idx="3">
                        <c:v>135.06406519393209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2">
                        <a:shade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3'!$R$3:$R$6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84.041451249141844</c:v>
                      </c:pt>
                      <c:pt idx="1">
                        <c:v>125.27477751320191</c:v>
                      </c:pt>
                      <c:pt idx="2">
                        <c:v>117.1643521918615</c:v>
                      </c:pt>
                      <c:pt idx="3">
                        <c:v>66.863410277719197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2">
                        <a:shade val="9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3'!$T$3:$T$6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101.02878909216381</c:v>
                      </c:pt>
                      <c:pt idx="1">
                        <c:v>108.47589864739001</c:v>
                      </c:pt>
                      <c:pt idx="2">
                        <c:v>74.553031479375363</c:v>
                      </c:pt>
                      <c:pt idx="3">
                        <c:v>31.264992991900368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tint val="9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3'!$V$3:$V$6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117.19403686666891</c:v>
                      </c:pt>
                      <c:pt idx="1">
                        <c:v>89.299080306073662</c:v>
                      </c:pt>
                      <c:pt idx="2">
                        <c:v>45.100279919255669</c:v>
                      </c:pt>
                      <c:pt idx="3">
                        <c:v>13.898674042743204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2">
                        <a:tint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3'!$X$3:$X$6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131.55892337553695</c:v>
                      </c:pt>
                      <c:pt idx="1">
                        <c:v>70.384200729805784</c:v>
                      </c:pt>
                      <c:pt idx="2">
                        <c:v>26.122062141794977</c:v>
                      </c:pt>
                      <c:pt idx="3">
                        <c:v>5.9156423264410005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spPr>
                  <a:ln w="28575" cap="rnd">
                    <a:solidFill>
                      <a:schemeClr val="accent2">
                        <a:tint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3'!$A$13:$A$16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3'!$Z$3:$Z$6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143.56769998021147</c:v>
                      </c:pt>
                      <c:pt idx="1">
                        <c:v>53.514934737687227</c:v>
                      </c:pt>
                      <c:pt idx="2">
                        <c:v>14.595124284988858</c:v>
                      </c:pt>
                      <c:pt idx="3">
                        <c:v>2.4288336785700997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1116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7817656"/>
        <c:crosses val="autoZero"/>
        <c:auto val="1"/>
        <c:lblAlgn val="ctr"/>
        <c:lblOffset val="30"/>
        <c:noMultiLvlLbl val="0"/>
      </c:catAx>
      <c:valAx>
        <c:axId val="2107817656"/>
        <c:scaling>
          <c:orientation val="minMax"/>
          <c:max val="2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11169656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grupos de </a:t>
            </a:r>
            <a:r>
              <a:rPr lang="es-ES" sz="1000" b="1"/>
              <a:t>edad</a:t>
            </a:r>
            <a:r>
              <a:rPr lang="es-ES" sz="1000"/>
              <a:t> en la</a:t>
            </a:r>
            <a:r>
              <a:rPr lang="es-ES" sz="1000" baseline="0"/>
              <a:t> (in)movilidad espacial</a:t>
            </a:r>
            <a:endParaRPr lang="es-ES" sz="1000"/>
          </a:p>
        </c:rich>
      </c:tx>
      <c:layout>
        <c:manualLayout>
          <c:xMode val="edge"/>
          <c:yMode val="edge"/>
          <c:x val="0.152944444444445"/>
          <c:y val="0.018518518518518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v>18-29</c:v>
          </c:tx>
          <c:spPr>
            <a:ln w="28575" cap="rnd">
              <a:solidFill>
                <a:schemeClr val="accent2">
                  <a:shade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2'!$W$3:$W$6</c:f>
              <c:numCache>
                <c:formatCode>General</c:formatCode>
                <c:ptCount val="4"/>
                <c:pt idx="0">
                  <c:v>103.8551893513579</c:v>
                </c:pt>
                <c:pt idx="1">
                  <c:v>87.81230709362698</c:v>
                </c:pt>
                <c:pt idx="2">
                  <c:v>143.9516664558563</c:v>
                </c:pt>
                <c:pt idx="3">
                  <c:v>136.6002811209699</c:v>
                </c:pt>
              </c:numCache>
            </c:numRef>
          </c:val>
          <c:smooth val="0"/>
        </c:ser>
        <c:ser>
          <c:idx val="2"/>
          <c:order val="1"/>
          <c:tx>
            <c:v>30-39</c:v>
          </c:tx>
          <c:spPr>
            <a:ln w="28575" cap="rnd">
              <a:solidFill>
                <a:schemeClr val="accent2">
                  <a:shade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2'!$Y$3:$Y$6</c:f>
              <c:numCache>
                <c:formatCode>General</c:formatCode>
                <c:ptCount val="4"/>
                <c:pt idx="0">
                  <c:v>100.1367425408668</c:v>
                </c:pt>
                <c:pt idx="1">
                  <c:v>98.94004812549534</c:v>
                </c:pt>
                <c:pt idx="2">
                  <c:v>116.16820887617</c:v>
                </c:pt>
                <c:pt idx="3">
                  <c:v>78.9543617675481</c:v>
                </c:pt>
              </c:numCache>
            </c:numRef>
          </c:val>
          <c:smooth val="0"/>
        </c:ser>
        <c:ser>
          <c:idx val="4"/>
          <c:order val="2"/>
          <c:tx>
            <c:v>40-49</c:v>
          </c:tx>
          <c:spPr>
            <a:ln w="28575" cap="rnd">
              <a:solidFill>
                <a:schemeClr val="accent2">
                  <a:shade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2'!$AA$3:$AA$6</c:f>
              <c:numCache>
                <c:formatCode>General</c:formatCode>
                <c:ptCount val="4"/>
                <c:pt idx="0">
                  <c:v>96.4810648642069</c:v>
                </c:pt>
                <c:pt idx="1">
                  <c:v>108.1252463507278</c:v>
                </c:pt>
                <c:pt idx="2">
                  <c:v>90.92767755502149</c:v>
                </c:pt>
                <c:pt idx="3">
                  <c:v>44.26280418167443</c:v>
                </c:pt>
              </c:numCache>
            </c:numRef>
          </c:val>
          <c:smooth val="0"/>
        </c:ser>
        <c:ser>
          <c:idx val="6"/>
          <c:order val="3"/>
          <c:tx>
            <c:v>50-59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2'!$AC$3:$AC$6</c:f>
              <c:numCache>
                <c:formatCode>General</c:formatCode>
                <c:ptCount val="4"/>
                <c:pt idx="0">
                  <c:v>92.89229777819149</c:v>
                </c:pt>
                <c:pt idx="1">
                  <c:v>115.6780344136283</c:v>
                </c:pt>
                <c:pt idx="2">
                  <c:v>69.67448575449025</c:v>
                </c:pt>
                <c:pt idx="3">
                  <c:v>24.29240973381358</c:v>
                </c:pt>
              </c:numCache>
            </c:numRef>
          </c:val>
          <c:smooth val="0"/>
        </c:ser>
        <c:ser>
          <c:idx val="8"/>
          <c:order val="4"/>
          <c:tx>
            <c:v>60-69</c:v>
          </c:tx>
          <c:spPr>
            <a:ln w="28575" cap="rnd">
              <a:solidFill>
                <a:schemeClr val="accent2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2'!$AE$3:$AE$6</c:f>
              <c:numCache>
                <c:formatCode>General</c:formatCode>
                <c:ptCount val="4"/>
                <c:pt idx="0">
                  <c:v>89.37419895317949</c:v>
                </c:pt>
                <c:pt idx="1">
                  <c:v>121.9165420677285</c:v>
                </c:pt>
                <c:pt idx="2">
                  <c:v>52.59438045471794</c:v>
                </c:pt>
                <c:pt idx="3">
                  <c:v>13.13379601159624</c:v>
                </c:pt>
              </c:numCache>
            </c:numRef>
          </c:val>
          <c:smooth val="0"/>
        </c:ser>
        <c:ser>
          <c:idx val="10"/>
          <c:order val="5"/>
          <c:tx>
            <c:v>70-79</c:v>
          </c:tx>
          <c:spPr>
            <a:ln w="28575" cap="rnd">
              <a:solidFill>
                <a:schemeClr val="accent2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2'!$AG$3:$AG$6</c:f>
              <c:numCache>
                <c:formatCode>General</c:formatCode>
                <c:ptCount val="4"/>
                <c:pt idx="0">
                  <c:v>85.93017091385569</c:v>
                </c:pt>
                <c:pt idx="1">
                  <c:v>127.1228319688254</c:v>
                </c:pt>
                <c:pt idx="2">
                  <c:v>39.2784258000253</c:v>
                </c:pt>
                <c:pt idx="3">
                  <c:v>7.025213036984977</c:v>
                </c:pt>
              </c:numCache>
            </c:numRef>
          </c:val>
          <c:smooth val="0"/>
        </c:ser>
        <c:ser>
          <c:idx val="12"/>
          <c:order val="6"/>
          <c:tx>
            <c:v>80 o más</c:v>
          </c:tx>
          <c:spPr>
            <a:ln w="28575" cap="rnd">
              <a:solidFill>
                <a:schemeClr val="accent2">
                  <a:tint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2'!$AI$3:$AI$6</c:f>
              <c:numCache>
                <c:formatCode>General</c:formatCode>
                <c:ptCount val="4"/>
                <c:pt idx="0">
                  <c:v>82.56325531107468</c:v>
                </c:pt>
                <c:pt idx="1">
                  <c:v>131.5295229028483</c:v>
                </c:pt>
                <c:pt idx="2">
                  <c:v>29.10767929420693</c:v>
                </c:pt>
                <c:pt idx="3">
                  <c:v>3.728762189229553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186728"/>
        <c:axId val="2061501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>
                        <a:shade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'Análisis interno autores 2'!$X$3:$X$6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101.98839189179513</c:v>
                      </c:pt>
                      <c:pt idx="1">
                        <c:v>93.635833689468171</c:v>
                      </c:pt>
                      <c:pt idx="2">
                        <c:v>129.90633103023021</c:v>
                      </c:pt>
                      <c:pt idx="3">
                        <c:v>104.32592462443993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2">
                        <a:shade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2'!$Z$3:$Z$6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98.300791201552343</c:v>
                      </c:pt>
                      <c:pt idx="1">
                        <c:v>103.75709712077044</c:v>
                      </c:pt>
                      <c:pt idx="2">
                        <c:v>103.10028577978748</c:v>
                      </c:pt>
                      <c:pt idx="3">
                        <c:v>59.302863919880515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2">
                        <a:shade val="9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2'!$AB$3:$AB$6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94.678070470639625</c:v>
                      </c:pt>
                      <c:pt idx="1">
                        <c:v>112.08527856307602</c:v>
                      </c:pt>
                      <c:pt idx="2">
                        <c:v>79.770901846698706</c:v>
                      </c:pt>
                      <c:pt idx="3">
                        <c:v>32.86352455415971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spPr>
                  <a:ln w="28575" cap="rnd">
                    <a:solidFill>
                      <a:schemeClr val="accent2">
                        <a:tint val="9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2'!$AD$3:$AD$6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91.124187854877178</c:v>
                      </c:pt>
                      <c:pt idx="1">
                        <c:v>118.94285087775174</c:v>
                      </c:pt>
                      <c:pt idx="2">
                        <c:v>60.630079211990889</c:v>
                      </c:pt>
                      <c:pt idx="3">
                        <c:v>17.890055345690943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spPr>
                  <a:ln w="28575" cap="rnd">
                    <a:solidFill>
                      <a:schemeClr val="accent2">
                        <a:tint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2'!$AF$3:$AF$6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87.642723451786836</c:v>
                      </c:pt>
                      <c:pt idx="1">
                        <c:v>124.63298615494432</c:v>
                      </c:pt>
                      <c:pt idx="2">
                        <c:v>45.502644352390583</c:v>
                      </c:pt>
                      <c:pt idx="3">
                        <c:v>9.6164455767372399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spPr>
                  <a:ln w="28575" cap="rnd">
                    <a:solidFill>
                      <a:schemeClr val="accent2">
                        <a:tint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2'!$I$3:$I$6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'Análisis interno autores 2'!$AH$3:$AH$6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84.236902213216297</c:v>
                      </c:pt>
                      <c:pt idx="1">
                        <c:v>129.41354532332215</c:v>
                      </c:pt>
                      <c:pt idx="2">
                        <c:v>33.840536459650892</c:v>
                      </c:pt>
                      <c:pt idx="3">
                        <c:v>5.1223315470438369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0818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061501704"/>
        <c:crosses val="autoZero"/>
        <c:auto val="1"/>
        <c:lblAlgn val="ctr"/>
        <c:lblOffset val="30"/>
        <c:noMultiLvlLbl val="0"/>
      </c:catAx>
      <c:valAx>
        <c:axId val="2061501704"/>
        <c:scaling>
          <c:orientation val="minMax"/>
          <c:max val="2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8186728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13604549431321"/>
          <c:y val="0.915508165645961"/>
          <c:w val="0.98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3'!$K$12</c:f>
              <c:strCache>
                <c:ptCount val="1"/>
                <c:pt idx="0">
                  <c:v>    Empresarios/profesionales </c:v>
                </c:pt>
              </c:strCache>
            </c:strRef>
          </c:tx>
          <c:spPr>
            <a:ln w="28575" cap="rnd">
              <a:solidFill>
                <a:schemeClr val="accent2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3'!$O$13:$O$16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3'!$K$13:$K$16</c:f>
              <c:numCache>
                <c:formatCode>General</c:formatCode>
                <c:ptCount val="4"/>
                <c:pt idx="0">
                  <c:v>106.5995398631663</c:v>
                </c:pt>
                <c:pt idx="1">
                  <c:v>99.37727956009488</c:v>
                </c:pt>
                <c:pt idx="2">
                  <c:v>74.29897782608634</c:v>
                </c:pt>
                <c:pt idx="3">
                  <c:v>33.8953250393818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3'!$L$12</c:f>
              <c:strCache>
                <c:ptCount val="1"/>
                <c:pt idx="0">
                  <c:v>    Trab. de los servicios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3'!$O$13:$O$16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3'!$L$13:$L$16</c:f>
              <c:numCache>
                <c:formatCode>General</c:formatCode>
                <c:ptCount val="4"/>
                <c:pt idx="0">
                  <c:v>103.2198594657384</c:v>
                </c:pt>
                <c:pt idx="1">
                  <c:v>102.5734303904764</c:v>
                </c:pt>
                <c:pt idx="2">
                  <c:v>83.39322010662391</c:v>
                </c:pt>
                <c:pt idx="3">
                  <c:v>41.37023852346163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3'!$M$12</c:f>
              <c:strCache>
                <c:ptCount val="1"/>
                <c:pt idx="0">
                  <c:v>    Trab. manuales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3'!$O$13:$O$16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3'!$M$13:$M$16</c:f>
              <c:numCache>
                <c:formatCode>General</c:formatCode>
                <c:ptCount val="4"/>
                <c:pt idx="0">
                  <c:v>105.963904869335</c:v>
                </c:pt>
                <c:pt idx="1">
                  <c:v>104.0766859250296</c:v>
                </c:pt>
                <c:pt idx="2">
                  <c:v>59.77048299710848</c:v>
                </c:pt>
                <c:pt idx="3">
                  <c:v>20.94503913372446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85304"/>
        <c:axId val="206252244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'Análisis interno autores 3'!$N$12</c15:sqref>
                        </c15:formulaRef>
                      </c:ext>
                    </c:extLst>
                    <c:strCache>
                      <c:ptCount val="1"/>
                      <c:pt idx="0">
                        <c:v>    Otros y no clasificables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'Análisis interno autores 3'!$O$13:$O$16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'Análisis interno autores 3'!$N$13:$N$16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113.95327621569068</c:v>
                      </c:pt>
                      <c:pt idx="1">
                        <c:v>89.918297562645023</c:v>
                      </c:pt>
                      <c:pt idx="2">
                        <c:v>64.025997098687967</c:v>
                      </c:pt>
                      <c:pt idx="3">
                        <c:v>27.818000272881754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07848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062522440"/>
        <c:crosses val="autoZero"/>
        <c:auto val="1"/>
        <c:lblAlgn val="ctr"/>
        <c:lblOffset val="30"/>
        <c:noMultiLvlLbl val="0"/>
      </c:catAx>
      <c:valAx>
        <c:axId val="2062522440"/>
        <c:scaling>
          <c:orientation val="minMax"/>
          <c:max val="1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078485304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"/>
          <c:y val="0.915508165645961"/>
          <c:w val="1.0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2'!$O$12</c:f>
              <c:strCache>
                <c:ptCount val="1"/>
                <c:pt idx="0">
                  <c:v>    Empresarios/profesionales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2'!$O$13:$O$16</c:f>
              <c:numCache>
                <c:formatCode>General</c:formatCode>
                <c:ptCount val="4"/>
                <c:pt idx="0">
                  <c:v>82.08954539921667</c:v>
                </c:pt>
                <c:pt idx="1">
                  <c:v>112.980066872279</c:v>
                </c:pt>
                <c:pt idx="2">
                  <c:v>110.9109675404756</c:v>
                </c:pt>
                <c:pt idx="3">
                  <c:v>63.02613546516735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2'!$P$12</c:f>
              <c:strCache>
                <c:ptCount val="1"/>
                <c:pt idx="0">
                  <c:v>    Trab. de los servicios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2'!$P$13:$P$16</c:f>
              <c:numCache>
                <c:formatCode>General</c:formatCode>
                <c:ptCount val="4"/>
                <c:pt idx="0">
                  <c:v>82.15592613542793</c:v>
                </c:pt>
                <c:pt idx="1">
                  <c:v>115.3316590170061</c:v>
                </c:pt>
                <c:pt idx="2">
                  <c:v>101.5693875695674</c:v>
                </c:pt>
                <c:pt idx="3">
                  <c:v>51.778661161381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2'!$Q$12</c:f>
              <c:strCache>
                <c:ptCount val="1"/>
                <c:pt idx="0">
                  <c:v>    Trab. manuales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2'!$I$3:$I$6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2'!$Q$13:$Q$16</c:f>
              <c:numCache>
                <c:formatCode>General</c:formatCode>
                <c:ptCount val="4"/>
                <c:pt idx="0">
                  <c:v>121.2609790850703</c:v>
                </c:pt>
                <c:pt idx="1">
                  <c:v>95.78389814968163</c:v>
                </c:pt>
                <c:pt idx="2">
                  <c:v>71.87360667530988</c:v>
                </c:pt>
                <c:pt idx="3">
                  <c:v>31.21905473073882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649848"/>
        <c:axId val="2105653416"/>
        <c:extLst/>
      </c:lineChart>
      <c:catAx>
        <c:axId val="210564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653416"/>
        <c:crosses val="autoZero"/>
        <c:auto val="1"/>
        <c:lblAlgn val="ctr"/>
        <c:lblOffset val="30"/>
        <c:noMultiLvlLbl val="0"/>
      </c:catAx>
      <c:valAx>
        <c:axId val="2105653416"/>
        <c:scaling>
          <c:orientation val="minMax"/>
          <c:max val="1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649848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"/>
          <c:y val="0.915508165645961"/>
          <c:w val="1.0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</a:t>
            </a:r>
            <a:r>
              <a:rPr lang="es-ES" sz="1000" b="0"/>
              <a:t>estructura del </a:t>
            </a:r>
            <a:r>
              <a:rPr lang="es-ES" sz="1000" b="1"/>
              <a:t>hogar</a:t>
            </a:r>
            <a:r>
              <a:rPr lang="es-ES" sz="1000" b="0"/>
              <a:t> </a:t>
            </a:r>
            <a:r>
              <a:rPr lang="es-ES" sz="1000"/>
              <a:t>en la</a:t>
            </a:r>
            <a:r>
              <a:rPr lang="es-ES" sz="1000" baseline="0"/>
              <a:t> (in)movilidad residencial</a:t>
            </a:r>
            <a:endParaRPr lang="es-ES" sz="1000"/>
          </a:p>
        </c:rich>
      </c:tx>
      <c:layout>
        <c:manualLayout>
          <c:xMode val="edge"/>
          <c:yMode val="edge"/>
          <c:x val="0.122388888888889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3'!$I$22</c:f>
              <c:strCache>
                <c:ptCount val="1"/>
                <c:pt idx="0">
                  <c:v>    Unipersonal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3'!$I$23:$I$26</c:f>
              <c:numCache>
                <c:formatCode>General</c:formatCode>
                <c:ptCount val="4"/>
                <c:pt idx="0">
                  <c:v>75.90829517910046</c:v>
                </c:pt>
                <c:pt idx="1">
                  <c:v>134.4764560376484</c:v>
                </c:pt>
                <c:pt idx="2">
                  <c:v>132.8798809259018</c:v>
                </c:pt>
                <c:pt idx="3">
                  <c:v>80.11864154500688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3'!$J$22</c:f>
              <c:strCache>
                <c:ptCount val="1"/>
                <c:pt idx="0">
                  <c:v>    Familias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3'!$J$23:$J$26</c:f>
              <c:numCache>
                <c:formatCode>General</c:formatCode>
                <c:ptCount val="4"/>
                <c:pt idx="0">
                  <c:v>102.9800968137614</c:v>
                </c:pt>
                <c:pt idx="1">
                  <c:v>105.7638109320691</c:v>
                </c:pt>
                <c:pt idx="2">
                  <c:v>72.61164245875701</c:v>
                </c:pt>
                <c:pt idx="3">
                  <c:v>30.41843936443358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3'!$K$22</c:f>
              <c:strCache>
                <c:ptCount val="1"/>
                <c:pt idx="0">
                  <c:v>    Otros hogares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3'!$K$23:$K$26</c:f>
              <c:numCache>
                <c:formatCode>General</c:formatCode>
                <c:ptCount val="4"/>
                <c:pt idx="0">
                  <c:v>132.5596906274535</c:v>
                </c:pt>
                <c:pt idx="1">
                  <c:v>65.98129999003627</c:v>
                </c:pt>
                <c:pt idx="2">
                  <c:v>37.8269676533086</c:v>
                </c:pt>
                <c:pt idx="3">
                  <c:v>13.23253246672703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5448"/>
        <c:axId val="2105719016"/>
        <c:extLst/>
      </c:lineChart>
      <c:catAx>
        <c:axId val="210571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719016"/>
        <c:crosses val="autoZero"/>
        <c:auto val="1"/>
        <c:lblAlgn val="ctr"/>
        <c:lblOffset val="30"/>
        <c:noMultiLvlLbl val="0"/>
      </c:catAx>
      <c:valAx>
        <c:axId val="2105719016"/>
        <c:scaling>
          <c:orientation val="minMax"/>
          <c:max val="16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05715448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Diferencias según </a:t>
            </a:r>
            <a:r>
              <a:rPr lang="es-ES" sz="1000" b="0"/>
              <a:t>estructura del </a:t>
            </a:r>
            <a:r>
              <a:rPr lang="es-ES" sz="1000" b="1"/>
              <a:t>hogar</a:t>
            </a:r>
            <a:r>
              <a:rPr lang="es-ES" sz="1000" b="0"/>
              <a:t> </a:t>
            </a:r>
            <a:r>
              <a:rPr lang="es-ES" sz="1000"/>
              <a:t>en la</a:t>
            </a:r>
            <a:r>
              <a:rPr lang="es-ES" sz="1000" baseline="0"/>
              <a:t> (in)movilidad espacial</a:t>
            </a:r>
            <a:endParaRPr lang="es-ES" sz="1000"/>
          </a:p>
        </c:rich>
      </c:tx>
      <c:layout>
        <c:manualLayout>
          <c:xMode val="edge"/>
          <c:yMode val="edge"/>
          <c:x val="0.122388888888889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2'!$N$22</c:f>
              <c:strCache>
                <c:ptCount val="1"/>
                <c:pt idx="0">
                  <c:v>    Unipersonal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2'!$N$23:$N$26</c:f>
              <c:numCache>
                <c:formatCode>General</c:formatCode>
                <c:ptCount val="4"/>
                <c:pt idx="0">
                  <c:v>76.987224780003</c:v>
                </c:pt>
                <c:pt idx="1">
                  <c:v>109.0398527435509</c:v>
                </c:pt>
                <c:pt idx="2">
                  <c:v>138.3414791772072</c:v>
                </c:pt>
                <c:pt idx="3">
                  <c:v>101.599885794606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2'!$O$22</c:f>
              <c:strCache>
                <c:ptCount val="1"/>
                <c:pt idx="0">
                  <c:v>    Familias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2'!$O$23:$O$26</c:f>
              <c:numCache>
                <c:formatCode>General</c:formatCode>
                <c:ptCount val="4"/>
                <c:pt idx="0">
                  <c:v>96.78242315320669</c:v>
                </c:pt>
                <c:pt idx="1">
                  <c:v>108.7206922257598</c:v>
                </c:pt>
                <c:pt idx="2">
                  <c:v>87.68816800531243</c:v>
                </c:pt>
                <c:pt idx="3">
                  <c:v>40.93960291663006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2'!$P$22</c:f>
              <c:strCache>
                <c:ptCount val="1"/>
                <c:pt idx="0">
                  <c:v>    Otros hogares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3'!$A$23:$A$26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2'!$P$23:$P$26</c:f>
              <c:numCache>
                <c:formatCode>General</c:formatCode>
                <c:ptCount val="4"/>
                <c:pt idx="0">
                  <c:v>113.1880510665111</c:v>
                </c:pt>
                <c:pt idx="1">
                  <c:v>101.4529915519797</c:v>
                </c:pt>
                <c:pt idx="2">
                  <c:v>71.27974402352643</c:v>
                </c:pt>
                <c:pt idx="3">
                  <c:v>28.98950188878151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225176"/>
        <c:axId val="2121337720"/>
        <c:extLst/>
      </c:lineChart>
      <c:catAx>
        <c:axId val="212222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1337720"/>
        <c:crosses val="autoZero"/>
        <c:auto val="1"/>
        <c:lblAlgn val="ctr"/>
        <c:lblOffset val="30"/>
        <c:noMultiLvlLbl val="0"/>
      </c:catAx>
      <c:valAx>
        <c:axId val="2121337720"/>
        <c:scaling>
          <c:orientation val="minMax"/>
          <c:max val="16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2225176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/>
              <a:t>      Diferencias según rég. </a:t>
            </a:r>
            <a:r>
              <a:rPr lang="es-ES" sz="1000" b="1"/>
              <a:t>tenencia</a:t>
            </a:r>
            <a:r>
              <a:rPr lang="es-ES" sz="1000" b="0"/>
              <a:t> </a:t>
            </a:r>
            <a:r>
              <a:rPr lang="es-ES" sz="1000"/>
              <a:t>en la</a:t>
            </a:r>
            <a:r>
              <a:rPr lang="es-ES" sz="1000" baseline="0"/>
              <a:t> (in)movilidad residencial</a:t>
            </a:r>
            <a:endParaRPr lang="es-ES" sz="1000"/>
          </a:p>
        </c:rich>
      </c:tx>
      <c:layout>
        <c:manualLayout>
          <c:xMode val="edge"/>
          <c:yMode val="edge"/>
          <c:x val="0.122388888888889"/>
          <c:y val="0.009259259259259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92475940507437"/>
          <c:y val="0.0930092592592593"/>
          <c:w val="0.890196850393701"/>
          <c:h val="0.69658100029163"/>
        </c:manualLayout>
      </c:layout>
      <c:lineChart>
        <c:grouping val="standard"/>
        <c:varyColors val="0"/>
        <c:ser>
          <c:idx val="0"/>
          <c:order val="0"/>
          <c:tx>
            <c:strRef>
              <c:f>'Análisis interno autores 3'!$I$32</c:f>
              <c:strCache>
                <c:ptCount val="1"/>
                <c:pt idx="0">
                  <c:v>    Propietarios sin cargas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3'!$A$33:$A$36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3'!$I$33:$I$36</c:f>
              <c:numCache>
                <c:formatCode>General</c:formatCode>
                <c:ptCount val="4"/>
                <c:pt idx="0">
                  <c:v>144.1889311409265</c:v>
                </c:pt>
                <c:pt idx="1">
                  <c:v>50.86327043680046</c:v>
                </c:pt>
                <c:pt idx="2">
                  <c:v>21.7928401662449</c:v>
                </c:pt>
                <c:pt idx="3">
                  <c:v>5.697522977884173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'Análisis interno autores 3'!$J$32</c:f>
              <c:strCache>
                <c:ptCount val="1"/>
                <c:pt idx="0">
                  <c:v>    Alquiler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3'!$A$33:$A$36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3'!$J$33:$J$36</c:f>
              <c:numCache>
                <c:formatCode>General</c:formatCode>
                <c:ptCount val="4"/>
                <c:pt idx="0">
                  <c:v>47.42213000276467</c:v>
                </c:pt>
                <c:pt idx="1">
                  <c:v>150.1615363177297</c:v>
                </c:pt>
                <c:pt idx="2">
                  <c:v>238.2855959790109</c:v>
                </c:pt>
                <c:pt idx="3">
                  <c:v>230.7268577665868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'Análisis interno autores 3'!$K$32</c:f>
              <c:strCache>
                <c:ptCount val="1"/>
                <c:pt idx="0">
                  <c:v>    Otras formas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'Análisis interno autores 3'!$A$33:$A$36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'Análisis interno autores 3'!$K$33:$K$36</c:f>
              <c:numCache>
                <c:formatCode>General</c:formatCode>
                <c:ptCount val="4"/>
                <c:pt idx="0">
                  <c:v>123.2447987249616</c:v>
                </c:pt>
                <c:pt idx="1">
                  <c:v>80.24701052543417</c:v>
                </c:pt>
                <c:pt idx="2">
                  <c:v>41.70739554787094</c:v>
                </c:pt>
                <c:pt idx="3">
                  <c:v>13.22688877587725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282456"/>
        <c:axId val="2123160536"/>
        <c:extLst/>
      </c:lineChart>
      <c:catAx>
        <c:axId val="212128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3160536"/>
        <c:crosses val="autoZero"/>
        <c:auto val="1"/>
        <c:lblAlgn val="ctr"/>
        <c:lblOffset val="30"/>
        <c:noMultiLvlLbl val="0"/>
      </c:catAx>
      <c:valAx>
        <c:axId val="2123160536"/>
        <c:scaling>
          <c:orientation val="minMax"/>
          <c:max val="26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121282456"/>
        <c:crosses val="autoZero"/>
        <c:crossBetween val="between"/>
        <c:majorUnit val="2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5826771653543"/>
          <c:y val="0.915508165645961"/>
          <c:w val="0.932834645669291"/>
          <c:h val="0.084491834354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1" Type="http://schemas.openxmlformats.org/officeDocument/2006/relationships/chart" Target="../charts/chart17.xml"/><Relationship Id="rId2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Relationship Id="rId7" Type="http://schemas.openxmlformats.org/officeDocument/2006/relationships/chart" Target="../charts/chart9.xml"/><Relationship Id="rId8" Type="http://schemas.openxmlformats.org/officeDocument/2006/relationships/chart" Target="../charts/chart10.xml"/><Relationship Id="rId9" Type="http://schemas.openxmlformats.org/officeDocument/2006/relationships/chart" Target="../charts/chart11.xml"/><Relationship Id="rId10" Type="http://schemas.openxmlformats.org/officeDocument/2006/relationships/chart" Target="../charts/chart12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784860</xdr:colOff>
      <xdr:row>33</xdr:row>
      <xdr:rowOff>175260</xdr:rowOff>
    </xdr:from>
    <xdr:to>
      <xdr:col>13</xdr:col>
      <xdr:colOff>228600</xdr:colOff>
      <xdr:row>47</xdr:row>
      <xdr:rowOff>121920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220980</xdr:colOff>
      <xdr:row>33</xdr:row>
      <xdr:rowOff>175260</xdr:rowOff>
    </xdr:from>
    <xdr:to>
      <xdr:col>17</xdr:col>
      <xdr:colOff>152400</xdr:colOff>
      <xdr:row>47</xdr:row>
      <xdr:rowOff>121920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0.36988</cdr:x>
      <cdr:y>0.82778</cdr:y>
    </cdr:from>
    <cdr:to>
      <cdr:x>0.86667</cdr:x>
      <cdr:y>0.90879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91076" y="2270760"/>
          <a:ext cx="2271324" cy="22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7</xdr:row>
      <xdr:rowOff>179070</xdr:rowOff>
    </xdr:from>
    <xdr:to>
      <xdr:col>15</xdr:col>
      <xdr:colOff>76200</xdr:colOff>
      <xdr:row>23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26</xdr:row>
      <xdr:rowOff>26670</xdr:rowOff>
    </xdr:from>
    <xdr:to>
      <xdr:col>14</xdr:col>
      <xdr:colOff>320040</xdr:colOff>
      <xdr:row>41</xdr:row>
      <xdr:rowOff>26670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594360</xdr:colOff>
      <xdr:row>0</xdr:row>
      <xdr:rowOff>0</xdr:rowOff>
    </xdr:from>
    <xdr:to>
      <xdr:col>21</xdr:col>
      <xdr:colOff>289560</xdr:colOff>
      <xdr:row>15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14</xdr:col>
      <xdr:colOff>472440</xdr:colOff>
      <xdr:row>57</xdr:row>
      <xdr:rowOff>7620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0.3746</cdr:x>
      <cdr:y>0.81163</cdr:y>
    </cdr:from>
    <cdr:to>
      <cdr:x>0.89389</cdr:x>
      <cdr:y>0.90028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75460" y="2232660"/>
          <a:ext cx="246126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>
              <a:solidFill>
                <a:schemeClr val="bg1">
                  <a:lumMod val="50000"/>
                </a:schemeClr>
              </a:solidFill>
            </a:rPr>
            <a:t>Nº</a:t>
          </a:r>
          <a:r>
            <a:rPr lang="es-ES" sz="900" baseline="0">
              <a:solidFill>
                <a:schemeClr val="bg1">
                  <a:lumMod val="50000"/>
                </a:schemeClr>
              </a:solidFill>
            </a:rPr>
            <a:t> de cambios residenciales</a:t>
          </a:r>
          <a:endParaRPr lang="es-ES" sz="90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0.01152</cdr:x>
      <cdr:y>0.06371</cdr:y>
    </cdr:from>
    <cdr:to>
      <cdr:x>0.07395</cdr:x>
      <cdr:y>0.68144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647065" y="876935"/>
          <a:ext cx="1699260" cy="295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bg1">
                  <a:lumMod val="50000"/>
                </a:schemeClr>
              </a:solidFill>
            </a:rPr>
            <a:t>Diferencias observado-predicho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121920</xdr:colOff>
      <xdr:row>10</xdr:row>
      <xdr:rowOff>53340</xdr:rowOff>
    </xdr:from>
    <xdr:to>
      <xdr:col>28</xdr:col>
      <xdr:colOff>800100</xdr:colOff>
      <xdr:row>26</xdr:row>
      <xdr:rowOff>91440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746760</xdr:colOff>
      <xdr:row>0</xdr:row>
      <xdr:rowOff>0</xdr:rowOff>
    </xdr:from>
    <xdr:to>
      <xdr:col>41</xdr:col>
      <xdr:colOff>251460</xdr:colOff>
      <xdr:row>20</xdr:row>
      <xdr:rowOff>22860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662940</xdr:colOff>
      <xdr:row>14</xdr:row>
      <xdr:rowOff>121920</xdr:rowOff>
    </xdr:from>
    <xdr:to>
      <xdr:col>23</xdr:col>
      <xdr:colOff>419100</xdr:colOff>
      <xdr:row>32</xdr:row>
      <xdr:rowOff>45720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411480</xdr:colOff>
      <xdr:row>31</xdr:row>
      <xdr:rowOff>80010</xdr:rowOff>
    </xdr:from>
    <xdr:to>
      <xdr:col>26</xdr:col>
      <xdr:colOff>586740</xdr:colOff>
      <xdr:row>48</xdr:row>
      <xdr:rowOff>91440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114300</xdr:colOff>
      <xdr:row>48</xdr:row>
      <xdr:rowOff>125730</xdr:rowOff>
    </xdr:from>
    <xdr:to>
      <xdr:col>25</xdr:col>
      <xdr:colOff>723900</xdr:colOff>
      <xdr:row>70</xdr:row>
      <xdr:rowOff>19050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281940</xdr:colOff>
      <xdr:row>50</xdr:row>
      <xdr:rowOff>19050</xdr:rowOff>
    </xdr:from>
    <xdr:to>
      <xdr:col>19</xdr:col>
      <xdr:colOff>548640</xdr:colOff>
      <xdr:row>71</xdr:row>
      <xdr:rowOff>41910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0</xdr:colOff>
      <xdr:row>1</xdr:row>
      <xdr:rowOff>0</xdr:rowOff>
    </xdr:from>
    <xdr:to>
      <xdr:col>46</xdr:col>
      <xdr:colOff>266700</xdr:colOff>
      <xdr:row>22</xdr:row>
      <xdr:rowOff>22860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5</xdr:row>
      <xdr:rowOff>106680</xdr:rowOff>
    </xdr:from>
    <xdr:to>
      <xdr:col>20</xdr:col>
      <xdr:colOff>579120</xdr:colOff>
      <xdr:row>24</xdr:row>
      <xdr:rowOff>121920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548640</xdr:colOff>
      <xdr:row>26</xdr:row>
      <xdr:rowOff>7620</xdr:rowOff>
    </xdr:from>
    <xdr:to>
      <xdr:col>22</xdr:col>
      <xdr:colOff>304800</xdr:colOff>
      <xdr:row>43</xdr:row>
      <xdr:rowOff>60960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746760</xdr:colOff>
      <xdr:row>33</xdr:row>
      <xdr:rowOff>11430</xdr:rowOff>
    </xdr:from>
    <xdr:to>
      <xdr:col>18</xdr:col>
      <xdr:colOff>60960</xdr:colOff>
      <xdr:row>50</xdr:row>
      <xdr:rowOff>22860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685800</xdr:colOff>
      <xdr:row>49</xdr:row>
      <xdr:rowOff>102870</xdr:rowOff>
    </xdr:from>
    <xdr:to>
      <xdr:col>18</xdr:col>
      <xdr:colOff>434340</xdr:colOff>
      <xdr:row>70</xdr:row>
      <xdr:rowOff>125730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7</xdr:row>
      <xdr:rowOff>57150</xdr:rowOff>
    </xdr:from>
    <xdr:to>
      <xdr:col>27</xdr:col>
      <xdr:colOff>266700</xdr:colOff>
      <xdr:row>28</xdr:row>
      <xdr:rowOff>80010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487680</xdr:colOff>
      <xdr:row>74</xdr:row>
      <xdr:rowOff>11430</xdr:rowOff>
    </xdr:from>
    <xdr:to>
      <xdr:col>8</xdr:col>
      <xdr:colOff>754380</xdr:colOff>
      <xdr:row>95</xdr:row>
      <xdr:rowOff>34290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0.34672</cdr:x>
      <cdr:y>0.81467</cdr:y>
    </cdr:from>
    <cdr:to>
      <cdr:x>0.86602</cdr:x>
      <cdr:y>0.90332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516527" y="2042371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9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9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0.00523</cdr:x>
      <cdr:y>0.06371</cdr:y>
    </cdr:from>
    <cdr:to>
      <cdr:x>0.06098</cdr:x>
      <cdr:y>0.7234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682134" y="864713"/>
          <a:ext cx="1653829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Diferencias</a:t>
          </a:r>
          <a:r>
            <a:rPr lang="es-ES" sz="9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observado-predicho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0.35369</cdr:x>
      <cdr:y>0.80555</cdr:y>
    </cdr:from>
    <cdr:to>
      <cdr:x>0.87298</cdr:x>
      <cdr:y>0.8942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547015" y="2019500"/>
          <a:ext cx="2271313" cy="222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9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9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0.00455</cdr:x>
      <cdr:y>0.06371</cdr:y>
    </cdr:from>
    <cdr:to>
      <cdr:x>0.06698</cdr:x>
      <cdr:y>0.72644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674288" y="853915"/>
          <a:ext cx="1661451" cy="273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Diferencias observado-predicho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60960</xdr:rowOff>
    </xdr:from>
    <xdr:to>
      <xdr:col>11</xdr:col>
      <xdr:colOff>285206</xdr:colOff>
      <xdr:row>77</xdr:row>
      <xdr:rowOff>3507</xdr:rowOff>
    </xdr:to>
    <xdr:grpSp>
      <xdr:nvGrpSpPr>
        <xdr:cNvPr id="4" name="Grupo 3"/>
        <xdr:cNvGrpSpPr/>
      </xdr:nvGrpSpPr>
      <xdr:grpSpPr>
        <a:xfrm>
          <a:off x="0" y="238760"/>
          <a:ext cx="9365706" cy="13455347"/>
          <a:chOff x="0" y="238760"/>
          <a:chExt cx="8946606" cy="13455347"/>
        </a:xfrm>
      </xdr:grpSpPr>
      <xdr:graphicFrame macro="">
        <xdr:nvGraphicFramePr>
          <xdr:cNvPr id="14" name="Gráfico 13"/>
          <xdr:cNvGraphicFramePr>
            <a:graphicFrameLocks/>
          </xdr:cNvGraphicFramePr>
        </xdr:nvGraphicFramePr>
        <xdr:xfrm>
          <a:off x="0" y="238760"/>
          <a:ext cx="45515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6" name="Gráfico 15"/>
          <xdr:cNvGraphicFramePr>
            <a:graphicFrameLocks/>
          </xdr:cNvGraphicFramePr>
        </xdr:nvGraphicFramePr>
        <xdr:xfrm>
          <a:off x="4405309" y="238760"/>
          <a:ext cx="45379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8" name="Gráfico 17"/>
          <xdr:cNvGraphicFramePr>
            <a:graphicFrameLocks/>
          </xdr:cNvGraphicFramePr>
        </xdr:nvGraphicFramePr>
        <xdr:xfrm>
          <a:off x="0" y="8328295"/>
          <a:ext cx="4520799" cy="26670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0" name="Gráfico 19"/>
          <xdr:cNvGraphicFramePr>
            <a:graphicFrameLocks/>
          </xdr:cNvGraphicFramePr>
        </xdr:nvGraphicFramePr>
        <xdr:xfrm>
          <a:off x="4410809" y="8327157"/>
          <a:ext cx="45357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2" name="Gráfico 11"/>
          <xdr:cNvGraphicFramePr>
            <a:graphicFrameLocks/>
          </xdr:cNvGraphicFramePr>
        </xdr:nvGraphicFramePr>
        <xdr:xfrm>
          <a:off x="0" y="2936966"/>
          <a:ext cx="4595585" cy="2661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5" name="Gráfico 14"/>
          <xdr:cNvGraphicFramePr>
            <a:graphicFrameLocks/>
          </xdr:cNvGraphicFramePr>
        </xdr:nvGraphicFramePr>
        <xdr:xfrm>
          <a:off x="4402009" y="2936966"/>
          <a:ext cx="45379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7" name="Gráfico 16"/>
          <xdr:cNvGraphicFramePr>
            <a:graphicFrameLocks/>
          </xdr:cNvGraphicFramePr>
        </xdr:nvGraphicFramePr>
        <xdr:xfrm>
          <a:off x="0" y="5627742"/>
          <a:ext cx="4551597" cy="2666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9" name="Gráfico 18"/>
          <xdr:cNvGraphicFramePr>
            <a:graphicFrameLocks/>
          </xdr:cNvGraphicFramePr>
        </xdr:nvGraphicFramePr>
        <xdr:xfrm>
          <a:off x="4400142" y="5632788"/>
          <a:ext cx="4535797" cy="2666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22" name="Gráfico 21"/>
          <xdr:cNvGraphicFramePr>
            <a:graphicFrameLocks/>
          </xdr:cNvGraphicFramePr>
        </xdr:nvGraphicFramePr>
        <xdr:xfrm>
          <a:off x="0" y="11024688"/>
          <a:ext cx="45515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23" name="Gráfico 22"/>
          <xdr:cNvGraphicFramePr>
            <a:graphicFrameLocks/>
          </xdr:cNvGraphicFramePr>
        </xdr:nvGraphicFramePr>
        <xdr:xfrm>
          <a:off x="4400955" y="11027107"/>
          <a:ext cx="4537997" cy="266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0.38944</cdr:x>
      <cdr:y>0.83241</cdr:y>
    </cdr:from>
    <cdr:to>
      <cdr:x>0.88623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80520" y="2283467"/>
          <a:ext cx="2271324" cy="22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0.00833</cdr:y>
    </cdr:from>
    <cdr:to>
      <cdr:x>1</cdr:x>
      <cdr:y>0.075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0" y="22860"/>
          <a:ext cx="45720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>
              <a:latin typeface="Times New Roman" panose="02020603050405020304" pitchFamily="18" charset="0"/>
              <a:cs typeface="Times New Roman" panose="02020603050405020304" pitchFamily="18" charset="0"/>
            </a:rPr>
            <a:t>           </a:t>
          </a:r>
          <a:r>
            <a:rPr lang="es-ES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Diferencias según </a:t>
          </a:r>
          <a:r>
            <a:rPr lang="es-E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condición socioeconómica </a:t>
          </a:r>
          <a:r>
            <a:rPr lang="es-ES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la (in)movilidad residencial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0.39111</cdr:x>
      <cdr:y>0.83241</cdr:y>
    </cdr:from>
    <cdr:to>
      <cdr:x>0.8879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88140" y="2283467"/>
          <a:ext cx="2271324" cy="22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espaciales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0.00833</cdr:y>
    </cdr:from>
    <cdr:to>
      <cdr:x>1</cdr:x>
      <cdr:y>0.075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0" y="22860"/>
          <a:ext cx="45720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>
              <a:latin typeface="Times New Roman" panose="02020603050405020304" pitchFamily="18" charset="0"/>
              <a:cs typeface="Times New Roman" panose="02020603050405020304" pitchFamily="18" charset="0"/>
            </a:rPr>
            <a:t>              </a:t>
          </a:r>
          <a:r>
            <a:rPr lang="es-ES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Diferencias según </a:t>
          </a:r>
          <a:r>
            <a:rPr lang="es-E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condición socioeconómica </a:t>
          </a:r>
          <a:r>
            <a:rPr lang="es-ES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la (in)movilidad espacial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0.36944</cdr:x>
      <cdr:y>0.83241</cdr:y>
    </cdr:from>
    <cdr:to>
      <cdr:x>0.86623</cdr:x>
      <cdr:y>0.91342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89100" y="2283460"/>
          <a:ext cx="2271324" cy="222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Nº</a:t>
          </a:r>
          <a:r>
            <a:rPr lang="es-ES" sz="800" baseline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cambios residenciales</a:t>
          </a:r>
          <a:endParaRPr lang="es-ES" sz="800">
            <a:solidFill>
              <a:schemeClr val="bg1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H6" sqref="H6"/>
    </sheetView>
  </sheetViews>
  <sheetFormatPr baseColWidth="10" defaultRowHeight="14" x14ac:dyDescent="0"/>
  <cols>
    <col min="2" max="2" width="30.6640625" style="15" customWidth="1"/>
    <col min="3" max="3" width="10.83203125" style="15" customWidth="1"/>
    <col min="4" max="4" width="11.33203125" style="36" customWidth="1"/>
    <col min="5" max="6" width="10.83203125" style="15" customWidth="1"/>
    <col min="7" max="7" width="9.5" style="20" customWidth="1"/>
    <col min="8" max="9" width="10.83203125" style="20"/>
    <col min="10" max="11" width="10.83203125" style="11"/>
  </cols>
  <sheetData>
    <row r="3" spans="2:9">
      <c r="B3" s="16"/>
    </row>
    <row r="4" spans="2:9" ht="15" thickBot="1">
      <c r="B4" s="13" t="s">
        <v>88</v>
      </c>
      <c r="C4" s="13"/>
      <c r="D4" s="35"/>
      <c r="E4" s="13"/>
      <c r="F4" s="13"/>
      <c r="G4" s="21"/>
      <c r="H4" s="21"/>
      <c r="I4" s="21"/>
    </row>
    <row r="5" spans="2:9" ht="15" thickBot="1">
      <c r="B5" s="13"/>
      <c r="C5" s="98" t="s">
        <v>102</v>
      </c>
      <c r="D5" s="99"/>
      <c r="E5" s="98" t="s">
        <v>103</v>
      </c>
      <c r="F5" s="98"/>
      <c r="G5" s="21"/>
      <c r="H5" s="21"/>
      <c r="I5" s="21"/>
    </row>
    <row r="6" spans="2:9" ht="15" thickBot="1">
      <c r="B6" s="54" t="s">
        <v>91</v>
      </c>
      <c r="C6" s="17"/>
      <c r="D6" s="45"/>
      <c r="E6" s="17"/>
      <c r="F6" s="17"/>
    </row>
    <row r="7" spans="2:9">
      <c r="B7" s="32"/>
      <c r="C7" s="32" t="s">
        <v>89</v>
      </c>
      <c r="D7" s="48" t="s">
        <v>90</v>
      </c>
      <c r="E7" s="32" t="s">
        <v>89</v>
      </c>
      <c r="F7" s="32" t="s">
        <v>90</v>
      </c>
      <c r="G7" s="25"/>
    </row>
    <row r="8" spans="2:9">
      <c r="B8" s="55" t="s">
        <v>101</v>
      </c>
      <c r="C8" s="55"/>
      <c r="D8" s="44"/>
      <c r="E8" s="56"/>
      <c r="F8" s="21"/>
      <c r="G8" s="21"/>
      <c r="H8" s="25"/>
      <c r="I8" s="25"/>
    </row>
    <row r="9" spans="2:9">
      <c r="B9" s="23">
        <v>0</v>
      </c>
      <c r="C9" s="25" t="s">
        <v>104</v>
      </c>
      <c r="D9" s="44" t="s">
        <v>232</v>
      </c>
      <c r="E9" s="37" t="s">
        <v>176</v>
      </c>
      <c r="F9" s="37" t="s">
        <v>182</v>
      </c>
      <c r="G9" s="21"/>
    </row>
    <row r="10" spans="2:9">
      <c r="B10" s="23">
        <v>1</v>
      </c>
      <c r="C10" s="26" t="s">
        <v>105</v>
      </c>
      <c r="D10" s="44" t="s">
        <v>233</v>
      </c>
      <c r="E10" s="37" t="s">
        <v>177</v>
      </c>
      <c r="F10" s="37" t="s">
        <v>183</v>
      </c>
      <c r="G10" s="21"/>
      <c r="H10" s="25"/>
      <c r="I10" s="25"/>
    </row>
    <row r="11" spans="2:9">
      <c r="B11" s="23">
        <v>2</v>
      </c>
      <c r="C11" s="26" t="s">
        <v>106</v>
      </c>
      <c r="D11" s="44" t="s">
        <v>234</v>
      </c>
      <c r="E11" s="37" t="s">
        <v>178</v>
      </c>
      <c r="F11" s="37" t="s">
        <v>184</v>
      </c>
      <c r="G11" s="21"/>
      <c r="H11" s="25"/>
      <c r="I11" s="25"/>
    </row>
    <row r="12" spans="2:9">
      <c r="B12" s="23">
        <v>3</v>
      </c>
      <c r="C12" s="26" t="s">
        <v>107</v>
      </c>
      <c r="D12" s="44" t="s">
        <v>235</v>
      </c>
      <c r="E12" s="37" t="s">
        <v>179</v>
      </c>
      <c r="F12" s="37" t="s">
        <v>185</v>
      </c>
      <c r="G12" s="21"/>
      <c r="H12" s="25"/>
      <c r="I12" s="25"/>
    </row>
    <row r="13" spans="2:9">
      <c r="B13" s="23">
        <v>4</v>
      </c>
      <c r="C13" s="26" t="s">
        <v>175</v>
      </c>
      <c r="D13" s="44" t="s">
        <v>187</v>
      </c>
      <c r="E13" s="37" t="s">
        <v>180</v>
      </c>
      <c r="F13" s="37" t="s">
        <v>186</v>
      </c>
      <c r="G13" s="21"/>
      <c r="H13" s="25"/>
      <c r="I13" s="25"/>
    </row>
    <row r="14" spans="2:9">
      <c r="B14" s="23">
        <v>5</v>
      </c>
      <c r="C14" s="26" t="s">
        <v>175</v>
      </c>
      <c r="D14" s="44" t="s">
        <v>187</v>
      </c>
      <c r="E14" s="37" t="s">
        <v>181</v>
      </c>
      <c r="F14" s="37" t="s">
        <v>187</v>
      </c>
      <c r="G14" s="21"/>
      <c r="H14" s="25"/>
      <c r="I14" s="25"/>
    </row>
    <row r="15" spans="2:9" ht="15" thickBot="1">
      <c r="B15" s="24">
        <v>6</v>
      </c>
      <c r="C15" s="28" t="s">
        <v>108</v>
      </c>
      <c r="D15" s="46" t="s">
        <v>236</v>
      </c>
      <c r="E15" s="13"/>
      <c r="F15" s="13"/>
      <c r="G15" s="21"/>
      <c r="H15" s="25"/>
      <c r="I15" s="25"/>
    </row>
    <row r="16" spans="2:9" ht="15" thickBot="1">
      <c r="B16" s="14" t="s">
        <v>92</v>
      </c>
      <c r="C16" s="14"/>
      <c r="D16" s="47"/>
      <c r="E16" s="14"/>
      <c r="F16" s="14"/>
      <c r="G16" s="19"/>
    </row>
    <row r="17" spans="2:10">
      <c r="B17" s="31" t="s">
        <v>93</v>
      </c>
      <c r="C17" s="32" t="s">
        <v>94</v>
      </c>
      <c r="D17" s="48" t="s">
        <v>95</v>
      </c>
      <c r="E17" s="32" t="s">
        <v>94</v>
      </c>
      <c r="F17" s="32" t="s">
        <v>95</v>
      </c>
      <c r="G17" s="29"/>
    </row>
    <row r="18" spans="2:10">
      <c r="B18" s="21" t="s">
        <v>109</v>
      </c>
      <c r="C18" s="26" t="s">
        <v>228</v>
      </c>
      <c r="D18" s="49" t="s">
        <v>229</v>
      </c>
      <c r="E18" s="26" t="s">
        <v>230</v>
      </c>
      <c r="F18" s="36" t="s">
        <v>231</v>
      </c>
      <c r="G18" s="21"/>
      <c r="H18" s="21"/>
      <c r="I18" s="25"/>
    </row>
    <row r="19" spans="2:10">
      <c r="B19" s="43" t="s">
        <v>96</v>
      </c>
      <c r="C19" s="33" t="s">
        <v>89</v>
      </c>
      <c r="D19" s="50" t="s">
        <v>90</v>
      </c>
      <c r="E19" s="33" t="s">
        <v>89</v>
      </c>
      <c r="F19" s="33" t="s">
        <v>90</v>
      </c>
      <c r="G19" s="29"/>
      <c r="H19" s="25"/>
      <c r="I19" s="25"/>
    </row>
    <row r="20" spans="2:10">
      <c r="B20" s="12" t="s">
        <v>97</v>
      </c>
      <c r="C20" s="21"/>
      <c r="D20" s="51"/>
      <c r="E20" s="21"/>
      <c r="F20" s="21"/>
      <c r="G20" s="21"/>
    </row>
    <row r="21" spans="2:10">
      <c r="B21" s="12" t="s">
        <v>130</v>
      </c>
      <c r="C21" s="26" t="s">
        <v>132</v>
      </c>
      <c r="D21" s="52" t="s">
        <v>137</v>
      </c>
      <c r="E21" s="27" t="s">
        <v>188</v>
      </c>
      <c r="F21" s="36" t="s">
        <v>193</v>
      </c>
      <c r="G21" s="21"/>
      <c r="H21" s="25"/>
      <c r="I21" s="25"/>
    </row>
    <row r="22" spans="2:10">
      <c r="B22" s="12" t="s">
        <v>131</v>
      </c>
      <c r="C22" s="26" t="s">
        <v>133</v>
      </c>
      <c r="D22" s="52" t="s">
        <v>138</v>
      </c>
      <c r="E22" s="27" t="s">
        <v>189</v>
      </c>
      <c r="F22" s="36" t="s">
        <v>194</v>
      </c>
      <c r="G22" s="21"/>
    </row>
    <row r="23" spans="2:10">
      <c r="B23" s="12" t="s">
        <v>112</v>
      </c>
      <c r="C23" s="26" t="s">
        <v>134</v>
      </c>
      <c r="D23" s="52" t="s">
        <v>139</v>
      </c>
      <c r="E23" s="27" t="s">
        <v>190</v>
      </c>
      <c r="F23" s="36" t="s">
        <v>195</v>
      </c>
      <c r="G23" s="21"/>
      <c r="H23" s="25"/>
      <c r="I23" s="25"/>
    </row>
    <row r="24" spans="2:10">
      <c r="B24" s="12" t="s">
        <v>113</v>
      </c>
      <c r="C24" s="26" t="s">
        <v>135</v>
      </c>
      <c r="D24" s="52" t="s">
        <v>140</v>
      </c>
      <c r="E24" s="27" t="s">
        <v>191</v>
      </c>
      <c r="F24" s="36" t="s">
        <v>196</v>
      </c>
      <c r="G24" s="21"/>
      <c r="H24" s="25"/>
      <c r="I24" s="25"/>
    </row>
    <row r="25" spans="2:10">
      <c r="B25" s="12" t="s">
        <v>114</v>
      </c>
      <c r="C25" s="26" t="s">
        <v>136</v>
      </c>
      <c r="D25" s="52" t="s">
        <v>141</v>
      </c>
      <c r="E25" s="27" t="s">
        <v>192</v>
      </c>
      <c r="F25" s="36" t="s">
        <v>197</v>
      </c>
      <c r="G25" s="21"/>
      <c r="H25" s="25"/>
      <c r="I25" s="25"/>
    </row>
    <row r="26" spans="2:10">
      <c r="B26" s="12" t="s">
        <v>98</v>
      </c>
      <c r="C26" s="25"/>
      <c r="D26" s="44"/>
      <c r="E26" s="21"/>
      <c r="G26" s="21"/>
      <c r="H26" s="25"/>
      <c r="I26" s="25"/>
    </row>
    <row r="27" spans="2:10">
      <c r="B27" s="12" t="s">
        <v>115</v>
      </c>
      <c r="C27" s="26" t="s">
        <v>146</v>
      </c>
      <c r="D27" s="52" t="s">
        <v>142</v>
      </c>
      <c r="E27" s="25" t="s">
        <v>192</v>
      </c>
      <c r="F27" s="37" t="s">
        <v>197</v>
      </c>
      <c r="G27" s="21"/>
      <c r="H27" s="25"/>
      <c r="I27" s="25"/>
    </row>
    <row r="28" spans="2:10">
      <c r="B28" s="12" t="s">
        <v>116</v>
      </c>
      <c r="C28" s="25" t="s">
        <v>147</v>
      </c>
      <c r="D28" s="44" t="s">
        <v>143</v>
      </c>
      <c r="E28" s="26" t="s">
        <v>198</v>
      </c>
      <c r="F28" s="39" t="s">
        <v>201</v>
      </c>
    </row>
    <row r="29" spans="2:10">
      <c r="B29" s="12" t="s">
        <v>117</v>
      </c>
      <c r="C29" s="25" t="s">
        <v>148</v>
      </c>
      <c r="D29" s="44" t="s">
        <v>144</v>
      </c>
      <c r="E29" s="25" t="s">
        <v>199</v>
      </c>
      <c r="F29" s="36" t="s">
        <v>202</v>
      </c>
      <c r="H29" s="25"/>
      <c r="I29" s="25"/>
      <c r="J29" s="34"/>
    </row>
    <row r="30" spans="2:10">
      <c r="B30" s="12" t="s">
        <v>118</v>
      </c>
      <c r="C30" s="25" t="s">
        <v>149</v>
      </c>
      <c r="D30" s="44" t="s">
        <v>145</v>
      </c>
      <c r="E30" s="25" t="s">
        <v>200</v>
      </c>
      <c r="F30" s="37" t="s">
        <v>203</v>
      </c>
    </row>
    <row r="31" spans="2:10">
      <c r="B31" s="12" t="s">
        <v>99</v>
      </c>
      <c r="C31" s="21"/>
      <c r="D31" s="44"/>
      <c r="E31" s="21"/>
      <c r="H31" s="25"/>
      <c r="I31" s="25"/>
    </row>
    <row r="32" spans="2:10">
      <c r="B32" s="12" t="s">
        <v>119</v>
      </c>
      <c r="C32" s="25" t="s">
        <v>155</v>
      </c>
      <c r="D32" s="52" t="s">
        <v>151</v>
      </c>
      <c r="E32" s="25" t="s">
        <v>204</v>
      </c>
      <c r="F32" s="37" t="s">
        <v>207</v>
      </c>
      <c r="H32" s="25"/>
      <c r="I32" s="25"/>
    </row>
    <row r="33" spans="2:9">
      <c r="B33" s="12" t="s">
        <v>120</v>
      </c>
      <c r="C33" s="26" t="s">
        <v>156</v>
      </c>
      <c r="D33" s="52" t="s">
        <v>152</v>
      </c>
      <c r="E33" s="25" t="s">
        <v>205</v>
      </c>
      <c r="F33" s="39" t="s">
        <v>208</v>
      </c>
      <c r="H33" s="25"/>
      <c r="I33" s="25"/>
    </row>
    <row r="34" spans="2:9">
      <c r="B34" s="12" t="s">
        <v>121</v>
      </c>
      <c r="C34" s="26" t="s">
        <v>157</v>
      </c>
      <c r="D34" s="52" t="s">
        <v>153</v>
      </c>
      <c r="E34" s="25" t="s">
        <v>198</v>
      </c>
      <c r="F34" s="37" t="s">
        <v>201</v>
      </c>
      <c r="G34" s="21"/>
    </row>
    <row r="35" spans="2:9">
      <c r="B35" s="12" t="s">
        <v>122</v>
      </c>
      <c r="C35" s="26" t="s">
        <v>158</v>
      </c>
      <c r="D35" s="52" t="s">
        <v>154</v>
      </c>
      <c r="E35" s="26" t="s">
        <v>206</v>
      </c>
      <c r="F35" s="39" t="s">
        <v>209</v>
      </c>
    </row>
    <row r="36" spans="2:9">
      <c r="B36" s="15" t="s">
        <v>237</v>
      </c>
      <c r="C36" s="26" t="s">
        <v>159</v>
      </c>
      <c r="D36" s="52" t="s">
        <v>161</v>
      </c>
      <c r="E36" s="26" t="s">
        <v>210</v>
      </c>
      <c r="F36" s="39" t="s">
        <v>212</v>
      </c>
      <c r="G36" s="21"/>
      <c r="H36" s="25"/>
      <c r="I36" s="25"/>
    </row>
    <row r="37" spans="2:9">
      <c r="B37" s="15" t="s">
        <v>238</v>
      </c>
      <c r="C37" s="25" t="s">
        <v>160</v>
      </c>
      <c r="D37" s="44" t="s">
        <v>162</v>
      </c>
      <c r="E37" s="26" t="s">
        <v>211</v>
      </c>
      <c r="F37" s="39" t="s">
        <v>213</v>
      </c>
      <c r="G37" s="21"/>
      <c r="H37" s="25"/>
      <c r="I37" s="25"/>
    </row>
    <row r="38" spans="2:9">
      <c r="B38" s="15" t="s">
        <v>111</v>
      </c>
      <c r="C38" s="20"/>
      <c r="D38" s="52"/>
      <c r="E38" s="22"/>
      <c r="H38" s="25"/>
      <c r="I38" s="25"/>
    </row>
    <row r="39" spans="2:9">
      <c r="B39" s="15" t="s">
        <v>123</v>
      </c>
      <c r="C39" s="25" t="s">
        <v>163</v>
      </c>
      <c r="D39" s="52" t="s">
        <v>169</v>
      </c>
      <c r="E39" s="25" t="s">
        <v>214</v>
      </c>
      <c r="F39" s="39" t="s">
        <v>220</v>
      </c>
    </row>
    <row r="40" spans="2:9">
      <c r="B40" s="15" t="s">
        <v>124</v>
      </c>
      <c r="C40" s="25" t="s">
        <v>164</v>
      </c>
      <c r="D40" s="52" t="s">
        <v>170</v>
      </c>
      <c r="E40" s="25" t="s">
        <v>215</v>
      </c>
      <c r="F40" s="39" t="s">
        <v>221</v>
      </c>
      <c r="I40" s="25"/>
    </row>
    <row r="41" spans="2:9">
      <c r="B41" s="15" t="s">
        <v>125</v>
      </c>
      <c r="C41" s="25" t="s">
        <v>165</v>
      </c>
      <c r="D41" s="52" t="s">
        <v>171</v>
      </c>
      <c r="E41" s="25" t="s">
        <v>216</v>
      </c>
      <c r="F41" s="39" t="s">
        <v>222</v>
      </c>
    </row>
    <row r="42" spans="2:9">
      <c r="B42" s="15" t="s">
        <v>126</v>
      </c>
      <c r="C42" s="25" t="s">
        <v>166</v>
      </c>
      <c r="D42" s="52" t="s">
        <v>172</v>
      </c>
      <c r="E42" s="25" t="s">
        <v>217</v>
      </c>
      <c r="F42" s="39" t="s">
        <v>223</v>
      </c>
    </row>
    <row r="43" spans="2:9">
      <c r="B43" s="15" t="s">
        <v>127</v>
      </c>
      <c r="C43" s="26" t="s">
        <v>167</v>
      </c>
      <c r="D43" s="44" t="s">
        <v>173</v>
      </c>
      <c r="E43" s="25" t="s">
        <v>218</v>
      </c>
      <c r="F43" s="39" t="s">
        <v>224</v>
      </c>
    </row>
    <row r="44" spans="2:9">
      <c r="B44" s="15" t="s">
        <v>128</v>
      </c>
      <c r="C44" s="25" t="s">
        <v>168</v>
      </c>
      <c r="D44" s="44" t="s">
        <v>174</v>
      </c>
      <c r="E44" s="25" t="s">
        <v>219</v>
      </c>
      <c r="F44" s="39" t="s">
        <v>225</v>
      </c>
    </row>
    <row r="45" spans="2:9" ht="15" thickBot="1">
      <c r="B45" s="40" t="s">
        <v>129</v>
      </c>
      <c r="C45" s="40"/>
      <c r="D45" s="53" t="s">
        <v>226</v>
      </c>
      <c r="E45" s="41"/>
      <c r="F45" s="42" t="s">
        <v>227</v>
      </c>
    </row>
    <row r="46" spans="2:9">
      <c r="B46" s="89" t="s">
        <v>100</v>
      </c>
      <c r="C46" s="18"/>
      <c r="D46" s="38"/>
      <c r="E46" s="18"/>
      <c r="F46" s="18"/>
      <c r="G46" s="30"/>
      <c r="H46" s="30"/>
      <c r="I46" s="30"/>
    </row>
    <row r="52" spans="8:8">
      <c r="H52" s="20" t="s">
        <v>150</v>
      </c>
    </row>
  </sheetData>
  <mergeCells count="2">
    <mergeCell ref="C5:D5"/>
    <mergeCell ref="E5:F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K34" zoomScale="200" zoomScaleNormal="200" zoomScalePageLayoutView="200" workbookViewId="0">
      <selection activeCell="N49" sqref="N49"/>
    </sheetView>
  </sheetViews>
  <sheetFormatPr baseColWidth="10" defaultRowHeight="14" x14ac:dyDescent="0"/>
  <cols>
    <col min="12" max="12" width="31.33203125" customWidth="1"/>
    <col min="13" max="13" width="29" customWidth="1"/>
    <col min="14" max="14" width="30.1640625" customWidth="1"/>
  </cols>
  <sheetData>
    <row r="1" spans="1:14">
      <c r="A1" t="s">
        <v>51</v>
      </c>
    </row>
    <row r="2" spans="1:14">
      <c r="A2" t="s">
        <v>43</v>
      </c>
      <c r="F2" t="s">
        <v>38</v>
      </c>
    </row>
    <row r="3" spans="1:14">
      <c r="B3" t="s">
        <v>39</v>
      </c>
      <c r="C3" t="s">
        <v>40</v>
      </c>
      <c r="D3" t="s">
        <v>41</v>
      </c>
      <c r="E3" t="s">
        <v>42</v>
      </c>
      <c r="G3" t="s">
        <v>39</v>
      </c>
      <c r="H3" t="s">
        <v>40</v>
      </c>
      <c r="I3" t="s">
        <v>41</v>
      </c>
      <c r="J3" t="s">
        <v>42</v>
      </c>
      <c r="L3" s="15" t="s">
        <v>85</v>
      </c>
      <c r="M3" s="15"/>
      <c r="N3" s="15"/>
    </row>
    <row r="4" spans="1:14" ht="15" thickBot="1">
      <c r="A4" t="s">
        <v>34</v>
      </c>
      <c r="B4">
        <v>2011</v>
      </c>
      <c r="C4">
        <v>2011</v>
      </c>
      <c r="D4">
        <v>2011</v>
      </c>
      <c r="E4">
        <v>2011</v>
      </c>
      <c r="F4" t="s">
        <v>34</v>
      </c>
      <c r="G4">
        <v>2011</v>
      </c>
      <c r="H4">
        <v>2011</v>
      </c>
      <c r="I4">
        <v>2011</v>
      </c>
      <c r="J4">
        <v>2011</v>
      </c>
      <c r="L4" s="91"/>
      <c r="M4" s="92" t="s">
        <v>75</v>
      </c>
      <c r="N4" s="91" t="s">
        <v>76</v>
      </c>
    </row>
    <row r="5" spans="1:14" ht="15" thickTop="1">
      <c r="A5" t="s">
        <v>35</v>
      </c>
      <c r="B5">
        <v>3261.43</v>
      </c>
      <c r="C5">
        <v>3261.4340000000002</v>
      </c>
      <c r="D5">
        <v>3268.0219999999999</v>
      </c>
      <c r="E5">
        <v>3031.3919999999998</v>
      </c>
      <c r="F5" t="s">
        <v>35</v>
      </c>
      <c r="G5">
        <v>3267.9769999999999</v>
      </c>
      <c r="H5">
        <v>3267.9949999999999</v>
      </c>
      <c r="I5">
        <v>3281.623</v>
      </c>
      <c r="J5">
        <v>3028.8890000000001</v>
      </c>
      <c r="L5" s="15" t="s">
        <v>79</v>
      </c>
      <c r="M5" s="36" t="s">
        <v>436</v>
      </c>
      <c r="N5" s="36" t="s">
        <v>440</v>
      </c>
    </row>
    <row r="6" spans="1:14">
      <c r="A6" t="s">
        <v>36</v>
      </c>
      <c r="B6">
        <v>3328.7060000000001</v>
      </c>
      <c r="C6">
        <v>3328.7109999999998</v>
      </c>
      <c r="D6">
        <v>3396.9690000000001</v>
      </c>
      <c r="E6">
        <v>3165.9459999999999</v>
      </c>
      <c r="F6" t="s">
        <v>36</v>
      </c>
      <c r="G6">
        <v>3363.2860000000001</v>
      </c>
      <c r="H6">
        <v>3363.3040000000001</v>
      </c>
      <c r="I6">
        <v>3466.634</v>
      </c>
      <c r="J6">
        <v>3219.5070000000001</v>
      </c>
      <c r="L6" s="15" t="s">
        <v>77</v>
      </c>
      <c r="M6" s="36" t="s">
        <v>437</v>
      </c>
      <c r="N6" s="36" t="s">
        <v>441</v>
      </c>
    </row>
    <row r="7" spans="1:14">
      <c r="A7" t="s">
        <v>37</v>
      </c>
      <c r="B7">
        <v>-1618.7149999999999</v>
      </c>
      <c r="C7">
        <v>-1618.7170000000001</v>
      </c>
      <c r="D7">
        <v>-1611.011</v>
      </c>
      <c r="E7">
        <v>-1491.6959999999999</v>
      </c>
      <c r="F7" t="s">
        <v>37</v>
      </c>
      <c r="G7">
        <v>-1616.989</v>
      </c>
      <c r="H7">
        <v>-1616.9970000000001</v>
      </c>
      <c r="I7">
        <v>-1607.8119999999999</v>
      </c>
      <c r="J7">
        <v>-1480.4449999999999</v>
      </c>
      <c r="L7" s="15" t="s">
        <v>78</v>
      </c>
      <c r="M7" s="36" t="s">
        <v>438</v>
      </c>
      <c r="N7" s="36" t="s">
        <v>442</v>
      </c>
    </row>
    <row r="8" spans="1:14">
      <c r="L8" s="15" t="s">
        <v>80</v>
      </c>
      <c r="M8" s="36" t="s">
        <v>81</v>
      </c>
      <c r="N8" s="36"/>
    </row>
    <row r="9" spans="1:14">
      <c r="A9" t="s">
        <v>52</v>
      </c>
      <c r="L9" s="15" t="s">
        <v>82</v>
      </c>
      <c r="M9" s="36"/>
      <c r="N9" s="36" t="s">
        <v>239</v>
      </c>
    </row>
    <row r="10" spans="1:14" ht="15" thickBot="1">
      <c r="A10" t="s">
        <v>54</v>
      </c>
      <c r="F10" t="s">
        <v>38</v>
      </c>
      <c r="L10" s="17" t="s">
        <v>34</v>
      </c>
      <c r="M10" s="94" t="s">
        <v>439</v>
      </c>
      <c r="N10" s="94" t="s">
        <v>439</v>
      </c>
    </row>
    <row r="11" spans="1:14" ht="4.75" customHeight="1">
      <c r="L11" s="93"/>
      <c r="M11" s="95"/>
      <c r="N11" s="95"/>
    </row>
    <row r="12" spans="1:14" ht="15" thickBot="1">
      <c r="B12" t="s">
        <v>39</v>
      </c>
      <c r="C12" t="s">
        <v>40</v>
      </c>
      <c r="D12" t="s">
        <v>41</v>
      </c>
      <c r="E12" t="s">
        <v>42</v>
      </c>
      <c r="G12" t="s">
        <v>39</v>
      </c>
      <c r="H12" t="s">
        <v>40</v>
      </c>
      <c r="I12" t="s">
        <v>41</v>
      </c>
      <c r="J12" t="s">
        <v>42</v>
      </c>
      <c r="L12" s="91"/>
      <c r="M12" s="96" t="s">
        <v>84</v>
      </c>
      <c r="N12" s="97" t="s">
        <v>83</v>
      </c>
    </row>
    <row r="13" spans="1:14" ht="15" thickTop="1">
      <c r="A13" t="s">
        <v>34</v>
      </c>
      <c r="B13">
        <v>885</v>
      </c>
      <c r="C13">
        <v>885</v>
      </c>
      <c r="D13">
        <v>885</v>
      </c>
      <c r="E13">
        <v>885</v>
      </c>
      <c r="F13" t="s">
        <v>34</v>
      </c>
      <c r="G13">
        <v>885</v>
      </c>
      <c r="H13">
        <v>885</v>
      </c>
      <c r="I13">
        <v>885</v>
      </c>
      <c r="J13">
        <v>885</v>
      </c>
      <c r="K13" t="s">
        <v>53</v>
      </c>
      <c r="L13" s="15" t="s">
        <v>79</v>
      </c>
      <c r="M13" s="36" t="s">
        <v>446</v>
      </c>
      <c r="N13" s="36" t="s">
        <v>443</v>
      </c>
    </row>
    <row r="14" spans="1:14">
      <c r="A14" t="s">
        <v>35</v>
      </c>
      <c r="B14">
        <v>1973.848</v>
      </c>
      <c r="C14">
        <v>1978.0509999999999</v>
      </c>
      <c r="D14">
        <v>1985.848</v>
      </c>
      <c r="E14">
        <v>1798.5920000000001</v>
      </c>
      <c r="F14" t="s">
        <v>35</v>
      </c>
      <c r="G14">
        <v>1978.097</v>
      </c>
      <c r="H14">
        <v>1979.8130000000001</v>
      </c>
      <c r="I14">
        <v>1990.097</v>
      </c>
      <c r="J14">
        <v>1800.5029999999999</v>
      </c>
      <c r="K14" t="s">
        <v>53</v>
      </c>
      <c r="L14" s="15" t="s">
        <v>77</v>
      </c>
      <c r="M14" s="36" t="s">
        <v>447</v>
      </c>
      <c r="N14" s="36" t="s">
        <v>444</v>
      </c>
    </row>
    <row r="15" spans="1:14">
      <c r="A15" t="s">
        <v>36</v>
      </c>
      <c r="B15">
        <v>2040.846</v>
      </c>
      <c r="C15">
        <v>2025.9069999999999</v>
      </c>
      <c r="D15">
        <v>2081.56</v>
      </c>
      <c r="E15">
        <v>1932.588</v>
      </c>
      <c r="F15" t="s">
        <v>36</v>
      </c>
      <c r="G15">
        <v>2069.0230000000001</v>
      </c>
      <c r="H15">
        <v>2051.5970000000002</v>
      </c>
      <c r="I15">
        <v>2109.7359999999999</v>
      </c>
      <c r="J15">
        <v>1982.356</v>
      </c>
      <c r="K15" t="s">
        <v>53</v>
      </c>
      <c r="L15" s="15" t="s">
        <v>78</v>
      </c>
      <c r="M15" s="36" t="s">
        <v>448</v>
      </c>
      <c r="N15" s="36" t="s">
        <v>445</v>
      </c>
    </row>
    <row r="16" spans="1:14" ht="15" thickBot="1">
      <c r="A16" t="s">
        <v>37</v>
      </c>
      <c r="B16">
        <v>-972.9239</v>
      </c>
      <c r="C16">
        <v>-979.02570000000003</v>
      </c>
      <c r="D16">
        <v>-972.9239</v>
      </c>
      <c r="E16">
        <v>-871.29589999999996</v>
      </c>
      <c r="F16" t="s">
        <v>37</v>
      </c>
      <c r="G16">
        <v>-970.04830000000004</v>
      </c>
      <c r="H16">
        <v>-974.90660000000003</v>
      </c>
      <c r="I16">
        <v>-970.04830000000004</v>
      </c>
      <c r="J16">
        <v>-862.25170000000003</v>
      </c>
      <c r="K16" t="s">
        <v>53</v>
      </c>
      <c r="L16" s="17" t="s">
        <v>34</v>
      </c>
      <c r="M16" s="94" t="s">
        <v>439</v>
      </c>
      <c r="N16" s="94" t="s">
        <v>439</v>
      </c>
    </row>
    <row r="17" spans="6:14">
      <c r="L17" s="89" t="s">
        <v>435</v>
      </c>
    </row>
    <row r="19" spans="6:14">
      <c r="F19" t="s">
        <v>53</v>
      </c>
      <c r="L19" s="15" t="s">
        <v>86</v>
      </c>
      <c r="M19" s="15"/>
      <c r="N19" s="15"/>
    </row>
    <row r="20" spans="6:14" ht="15" thickBot="1">
      <c r="F20" t="s">
        <v>53</v>
      </c>
      <c r="L20" s="91"/>
      <c r="M20" s="92" t="s">
        <v>75</v>
      </c>
      <c r="N20" s="91" t="s">
        <v>76</v>
      </c>
    </row>
    <row r="21" spans="6:14" ht="15" thickTop="1">
      <c r="F21" t="s">
        <v>53</v>
      </c>
      <c r="L21" s="15" t="s">
        <v>79</v>
      </c>
      <c r="M21" s="36" t="s">
        <v>455</v>
      </c>
      <c r="N21" s="36" t="s">
        <v>456</v>
      </c>
    </row>
    <row r="22" spans="6:14">
      <c r="F22" t="s">
        <v>53</v>
      </c>
      <c r="L22" s="15" t="s">
        <v>77</v>
      </c>
      <c r="M22" s="36" t="s">
        <v>449</v>
      </c>
      <c r="N22" s="36" t="s">
        <v>451</v>
      </c>
    </row>
    <row r="23" spans="6:14">
      <c r="L23" s="15" t="s">
        <v>78</v>
      </c>
      <c r="M23" s="36" t="s">
        <v>450</v>
      </c>
      <c r="N23" s="36" t="s">
        <v>452</v>
      </c>
    </row>
    <row r="24" spans="6:14">
      <c r="L24" s="15" t="s">
        <v>80</v>
      </c>
      <c r="M24" s="36" t="s">
        <v>81</v>
      </c>
      <c r="N24" s="36"/>
    </row>
    <row r="25" spans="6:14">
      <c r="L25" s="15" t="s">
        <v>82</v>
      </c>
      <c r="M25" s="36"/>
      <c r="N25" s="36" t="s">
        <v>239</v>
      </c>
    </row>
    <row r="26" spans="6:14" ht="15" thickBot="1">
      <c r="L26" s="17" t="s">
        <v>34</v>
      </c>
      <c r="M26" s="94">
        <v>885</v>
      </c>
      <c r="N26" s="94">
        <v>885</v>
      </c>
    </row>
    <row r="27" spans="6:14" ht="4.75" customHeight="1">
      <c r="L27" s="93"/>
      <c r="M27" s="95"/>
      <c r="N27" s="95"/>
    </row>
    <row r="28" spans="6:14" ht="15" thickBot="1">
      <c r="L28" s="91"/>
      <c r="M28" s="96" t="s">
        <v>84</v>
      </c>
      <c r="N28" s="97" t="s">
        <v>83</v>
      </c>
    </row>
    <row r="29" spans="6:14" ht="15" thickTop="1">
      <c r="L29" s="15" t="s">
        <v>79</v>
      </c>
      <c r="M29" s="36" t="s">
        <v>455</v>
      </c>
      <c r="N29" s="36" t="s">
        <v>459</v>
      </c>
    </row>
    <row r="30" spans="6:14">
      <c r="L30" s="15" t="s">
        <v>77</v>
      </c>
      <c r="M30" s="36" t="s">
        <v>457</v>
      </c>
      <c r="N30" s="36" t="s">
        <v>453</v>
      </c>
    </row>
    <row r="31" spans="6:14">
      <c r="L31" s="15" t="s">
        <v>78</v>
      </c>
      <c r="M31" s="36" t="s">
        <v>458</v>
      </c>
      <c r="N31" s="36" t="s">
        <v>454</v>
      </c>
    </row>
    <row r="32" spans="6:14" ht="15" thickBot="1">
      <c r="L32" s="17" t="s">
        <v>34</v>
      </c>
      <c r="M32" s="94">
        <v>885</v>
      </c>
      <c r="N32" s="94">
        <v>885</v>
      </c>
    </row>
    <row r="33" spans="12:12">
      <c r="L33" s="89" t="s">
        <v>435</v>
      </c>
    </row>
    <row r="34" spans="12:12">
      <c r="L34" s="15" t="s">
        <v>87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50" zoomScale="200" zoomScaleNormal="200" zoomScalePageLayoutView="200" workbookViewId="0">
      <selection activeCell="M77" sqref="M77"/>
    </sheetView>
  </sheetViews>
  <sheetFormatPr baseColWidth="10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5"/>
  <sheetViews>
    <sheetView topLeftCell="A58" workbookViewId="0">
      <selection activeCell="H71" sqref="H71"/>
    </sheetView>
  </sheetViews>
  <sheetFormatPr baseColWidth="10" defaultRowHeight="14" x14ac:dyDescent="0"/>
  <cols>
    <col min="2" max="2" width="37.83203125" style="10" customWidth="1"/>
    <col min="3" max="3" width="8.1640625" style="10" customWidth="1"/>
    <col min="4" max="4" width="14.83203125" style="10" customWidth="1"/>
    <col min="5" max="5" width="9.1640625" customWidth="1"/>
    <col min="6" max="6" width="7.6640625" customWidth="1"/>
  </cols>
  <sheetData>
    <row r="2" spans="2:6">
      <c r="B2" s="59" t="s">
        <v>363</v>
      </c>
      <c r="C2" s="59"/>
      <c r="D2" s="59"/>
    </row>
    <row r="3" spans="2:6" ht="15" thickBot="1">
      <c r="B3" s="61"/>
      <c r="C3" s="100" t="s">
        <v>464</v>
      </c>
      <c r="D3" s="100"/>
      <c r="E3" s="100" t="s">
        <v>465</v>
      </c>
      <c r="F3" s="100"/>
    </row>
    <row r="4" spans="2:6">
      <c r="B4" s="67"/>
      <c r="C4" s="68" t="s">
        <v>346</v>
      </c>
      <c r="D4" s="69" t="s">
        <v>347</v>
      </c>
      <c r="E4" s="68" t="s">
        <v>346</v>
      </c>
      <c r="F4" s="69" t="s">
        <v>347</v>
      </c>
    </row>
    <row r="5" spans="2:6">
      <c r="B5" s="84" t="s">
        <v>19</v>
      </c>
      <c r="C5" s="72" t="s">
        <v>364</v>
      </c>
      <c r="D5" s="72" t="s">
        <v>290</v>
      </c>
      <c r="E5" s="72" t="s">
        <v>365</v>
      </c>
      <c r="F5" s="72" t="s">
        <v>366</v>
      </c>
    </row>
    <row r="6" spans="2:6">
      <c r="B6" s="85" t="s">
        <v>461</v>
      </c>
      <c r="C6" s="72"/>
      <c r="D6" s="72"/>
      <c r="E6" s="72"/>
      <c r="F6" s="72"/>
    </row>
    <row r="7" spans="2:6">
      <c r="B7" s="58" t="s">
        <v>115</v>
      </c>
      <c r="C7" s="72" t="s">
        <v>381</v>
      </c>
      <c r="D7" s="72" t="s">
        <v>382</v>
      </c>
      <c r="E7" s="72" t="s">
        <v>383</v>
      </c>
      <c r="F7" s="72" t="s">
        <v>384</v>
      </c>
    </row>
    <row r="8" spans="2:6">
      <c r="B8" s="58" t="s">
        <v>117</v>
      </c>
      <c r="C8" s="72" t="s">
        <v>385</v>
      </c>
      <c r="D8" s="72" t="s">
        <v>386</v>
      </c>
      <c r="E8" s="72" t="s">
        <v>387</v>
      </c>
      <c r="F8" s="72" t="s">
        <v>388</v>
      </c>
    </row>
    <row r="9" spans="2:6">
      <c r="B9" s="58" t="s">
        <v>118</v>
      </c>
      <c r="C9" s="72" t="s">
        <v>389</v>
      </c>
      <c r="D9" s="72" t="s">
        <v>390</v>
      </c>
      <c r="E9" s="72" t="s">
        <v>392</v>
      </c>
      <c r="F9" s="72" t="s">
        <v>393</v>
      </c>
    </row>
    <row r="10" spans="2:6">
      <c r="B10" s="58" t="s">
        <v>345</v>
      </c>
      <c r="C10" s="72"/>
      <c r="D10" s="72"/>
      <c r="E10" s="72"/>
      <c r="F10" s="72"/>
    </row>
    <row r="11" spans="2:6">
      <c r="B11" s="58" t="s">
        <v>270</v>
      </c>
      <c r="C11" s="72" t="s">
        <v>467</v>
      </c>
      <c r="D11" s="72" t="s">
        <v>295</v>
      </c>
      <c r="E11" s="72" t="s">
        <v>394</v>
      </c>
      <c r="F11" s="72" t="s">
        <v>395</v>
      </c>
    </row>
    <row r="12" spans="2:6">
      <c r="B12" s="58" t="s">
        <v>121</v>
      </c>
      <c r="C12" s="72" t="s">
        <v>396</v>
      </c>
      <c r="D12" s="72" t="s">
        <v>291</v>
      </c>
      <c r="E12" s="72" t="s">
        <v>397</v>
      </c>
      <c r="F12" s="72" t="s">
        <v>279</v>
      </c>
    </row>
    <row r="13" spans="2:6">
      <c r="B13" s="58" t="s">
        <v>122</v>
      </c>
      <c r="C13" s="72" t="s">
        <v>398</v>
      </c>
      <c r="D13" s="72" t="s">
        <v>399</v>
      </c>
      <c r="E13" s="72" t="s">
        <v>400</v>
      </c>
      <c r="F13" s="72" t="s">
        <v>401</v>
      </c>
    </row>
    <row r="14" spans="2:6">
      <c r="B14" s="58" t="s">
        <v>462</v>
      </c>
      <c r="C14" s="72"/>
      <c r="D14" s="72"/>
      <c r="E14" s="72"/>
      <c r="F14" s="72"/>
    </row>
    <row r="15" spans="2:6">
      <c r="B15" s="58" t="s">
        <v>130</v>
      </c>
      <c r="C15" s="72" t="s">
        <v>367</v>
      </c>
      <c r="D15" s="72" t="s">
        <v>368</v>
      </c>
      <c r="E15" s="72" t="s">
        <v>369</v>
      </c>
      <c r="F15" s="72" t="s">
        <v>370</v>
      </c>
    </row>
    <row r="16" spans="2:6">
      <c r="B16" s="58" t="s">
        <v>112</v>
      </c>
      <c r="C16" s="72" t="s">
        <v>372</v>
      </c>
      <c r="D16" s="72" t="s">
        <v>373</v>
      </c>
      <c r="E16" s="72" t="s">
        <v>374</v>
      </c>
      <c r="F16" s="72" t="s">
        <v>375</v>
      </c>
    </row>
    <row r="17" spans="2:6">
      <c r="B17" s="58" t="s">
        <v>113</v>
      </c>
      <c r="C17" s="72" t="s">
        <v>309</v>
      </c>
      <c r="D17" s="72" t="s">
        <v>376</v>
      </c>
      <c r="E17" s="72" t="s">
        <v>468</v>
      </c>
      <c r="F17" s="72" t="s">
        <v>466</v>
      </c>
    </row>
    <row r="18" spans="2:6">
      <c r="B18" s="58" t="s">
        <v>114</v>
      </c>
      <c r="C18" s="72" t="s">
        <v>377</v>
      </c>
      <c r="D18" s="72" t="s">
        <v>378</v>
      </c>
      <c r="E18" s="72" t="s">
        <v>379</v>
      </c>
      <c r="F18" s="72" t="s">
        <v>380</v>
      </c>
    </row>
    <row r="19" spans="2:6">
      <c r="B19" s="86" t="s">
        <v>460</v>
      </c>
      <c r="C19" s="72" t="s">
        <v>402</v>
      </c>
      <c r="D19" s="72" t="s">
        <v>403</v>
      </c>
      <c r="E19" s="72" t="s">
        <v>404</v>
      </c>
      <c r="F19" s="72" t="s">
        <v>391</v>
      </c>
    </row>
    <row r="20" spans="2:6">
      <c r="B20" s="59" t="s">
        <v>463</v>
      </c>
      <c r="C20" s="72"/>
      <c r="D20" s="72"/>
      <c r="E20" s="72"/>
      <c r="F20" s="72"/>
    </row>
    <row r="21" spans="2:6">
      <c r="B21" s="59" t="s">
        <v>123</v>
      </c>
      <c r="C21" s="72" t="s">
        <v>405</v>
      </c>
      <c r="D21" s="72" t="s">
        <v>371</v>
      </c>
      <c r="E21" s="72" t="s">
        <v>406</v>
      </c>
      <c r="F21" s="72" t="s">
        <v>407</v>
      </c>
    </row>
    <row r="22" spans="2:6">
      <c r="B22" s="59" t="s">
        <v>125</v>
      </c>
      <c r="C22" s="72" t="s">
        <v>408</v>
      </c>
      <c r="D22" s="72" t="s">
        <v>409</v>
      </c>
      <c r="E22" s="72" t="s">
        <v>405</v>
      </c>
      <c r="F22" s="72" t="s">
        <v>410</v>
      </c>
    </row>
    <row r="23" spans="2:6">
      <c r="B23" s="59" t="s">
        <v>126</v>
      </c>
      <c r="C23" s="72" t="s">
        <v>411</v>
      </c>
      <c r="D23" s="72" t="s">
        <v>412</v>
      </c>
      <c r="E23" s="72" t="s">
        <v>413</v>
      </c>
      <c r="F23" s="72" t="s">
        <v>414</v>
      </c>
    </row>
    <row r="24" spans="2:6">
      <c r="B24" s="59" t="s">
        <v>127</v>
      </c>
      <c r="C24" s="72" t="s">
        <v>310</v>
      </c>
      <c r="D24" s="72" t="s">
        <v>415</v>
      </c>
      <c r="E24" s="72" t="s">
        <v>416</v>
      </c>
      <c r="F24" s="72" t="s">
        <v>384</v>
      </c>
    </row>
    <row r="25" spans="2:6">
      <c r="B25" s="79" t="s">
        <v>128</v>
      </c>
      <c r="C25" s="87" t="s">
        <v>417</v>
      </c>
      <c r="D25" s="87" t="s">
        <v>418</v>
      </c>
      <c r="E25" s="87" t="s">
        <v>419</v>
      </c>
      <c r="F25" s="80" t="s">
        <v>420</v>
      </c>
    </row>
    <row r="26" spans="2:6" ht="15" thickBot="1">
      <c r="B26" s="71" t="s">
        <v>272</v>
      </c>
      <c r="C26" s="88" t="s">
        <v>421</v>
      </c>
      <c r="D26" s="88" t="s">
        <v>422</v>
      </c>
      <c r="E26" s="88" t="s">
        <v>423</v>
      </c>
      <c r="F26" s="76" t="s">
        <v>424</v>
      </c>
    </row>
    <row r="27" spans="2:6">
      <c r="B27" s="72" t="s">
        <v>34</v>
      </c>
      <c r="C27" s="72" t="s">
        <v>332</v>
      </c>
      <c r="D27" s="74"/>
      <c r="E27" s="72" t="s">
        <v>429</v>
      </c>
      <c r="F27" s="77"/>
    </row>
    <row r="28" spans="2:6">
      <c r="B28" s="82" t="s">
        <v>333</v>
      </c>
      <c r="C28" s="72" t="s">
        <v>425</v>
      </c>
      <c r="D28" s="74"/>
      <c r="E28" s="72" t="s">
        <v>427</v>
      </c>
      <c r="F28" s="78"/>
    </row>
    <row r="29" spans="2:6">
      <c r="B29" s="82" t="s">
        <v>334</v>
      </c>
      <c r="C29" s="72" t="s">
        <v>426</v>
      </c>
      <c r="D29" s="74"/>
      <c r="E29" s="72" t="s">
        <v>428</v>
      </c>
      <c r="F29" s="78"/>
    </row>
    <row r="30" spans="2:6">
      <c r="B30" s="82" t="s">
        <v>335</v>
      </c>
      <c r="C30" s="72" t="s">
        <v>432</v>
      </c>
      <c r="D30" s="74"/>
      <c r="E30" s="72" t="s">
        <v>430</v>
      </c>
      <c r="F30" s="78"/>
    </row>
    <row r="31" spans="2:6" ht="15" thickBot="1">
      <c r="B31" s="83" t="s">
        <v>77</v>
      </c>
      <c r="C31" s="83" t="s">
        <v>433</v>
      </c>
      <c r="D31" s="83"/>
      <c r="E31" s="83" t="s">
        <v>431</v>
      </c>
      <c r="F31" s="83"/>
    </row>
    <row r="32" spans="2:6">
      <c r="B32" s="90" t="s">
        <v>434</v>
      </c>
    </row>
    <row r="33" spans="2:6">
      <c r="B33" s="89" t="s">
        <v>435</v>
      </c>
    </row>
    <row r="34" spans="2:6">
      <c r="D34" s="82"/>
    </row>
    <row r="36" spans="2:6">
      <c r="B36" s="59" t="s">
        <v>271</v>
      </c>
      <c r="C36" s="59"/>
      <c r="D36" s="59"/>
    </row>
    <row r="37" spans="2:6" ht="15" thickBot="1">
      <c r="B37" s="61"/>
      <c r="C37" s="100" t="s">
        <v>464</v>
      </c>
      <c r="D37" s="100"/>
      <c r="E37" s="100" t="s">
        <v>465</v>
      </c>
      <c r="F37" s="100"/>
    </row>
    <row r="38" spans="2:6">
      <c r="B38" s="67"/>
      <c r="C38" s="68" t="s">
        <v>346</v>
      </c>
      <c r="D38" s="69" t="s">
        <v>347</v>
      </c>
      <c r="E38" s="68" t="s">
        <v>346</v>
      </c>
      <c r="F38" s="69" t="s">
        <v>347</v>
      </c>
    </row>
    <row r="39" spans="2:6">
      <c r="B39" s="84" t="s">
        <v>19</v>
      </c>
      <c r="C39" s="73" t="s">
        <v>348</v>
      </c>
      <c r="D39" s="73" t="s">
        <v>273</v>
      </c>
      <c r="E39" s="73" t="s">
        <v>349</v>
      </c>
      <c r="F39" s="73" t="s">
        <v>290</v>
      </c>
    </row>
    <row r="40" spans="2:6">
      <c r="B40" s="85" t="s">
        <v>461</v>
      </c>
      <c r="C40" s="72"/>
      <c r="D40" s="72"/>
      <c r="E40" s="72"/>
      <c r="F40" s="75"/>
    </row>
    <row r="41" spans="2:6">
      <c r="B41" s="58" t="s">
        <v>115</v>
      </c>
      <c r="C41" s="72" t="s">
        <v>316</v>
      </c>
      <c r="D41" s="72" t="s">
        <v>277</v>
      </c>
      <c r="E41" s="72" t="s">
        <v>317</v>
      </c>
      <c r="F41" s="75" t="s">
        <v>297</v>
      </c>
    </row>
    <row r="42" spans="2:6">
      <c r="B42" s="58" t="s">
        <v>117</v>
      </c>
      <c r="C42" s="72" t="s">
        <v>351</v>
      </c>
      <c r="D42" s="72" t="s">
        <v>278</v>
      </c>
      <c r="E42" s="72" t="s">
        <v>318</v>
      </c>
      <c r="F42" s="75" t="s">
        <v>298</v>
      </c>
    </row>
    <row r="43" spans="2:6">
      <c r="B43" s="58" t="s">
        <v>118</v>
      </c>
      <c r="C43" s="72" t="s">
        <v>352</v>
      </c>
      <c r="D43" s="72" t="s">
        <v>279</v>
      </c>
      <c r="E43" s="72" t="s">
        <v>319</v>
      </c>
      <c r="F43" s="75" t="s">
        <v>299</v>
      </c>
    </row>
    <row r="44" spans="2:6">
      <c r="B44" s="58" t="s">
        <v>345</v>
      </c>
      <c r="C44" s="72"/>
      <c r="D44" s="72"/>
      <c r="E44" s="72"/>
      <c r="F44" s="75"/>
    </row>
    <row r="45" spans="2:6">
      <c r="B45" s="58" t="s">
        <v>270</v>
      </c>
      <c r="C45" s="72" t="s">
        <v>353</v>
      </c>
      <c r="D45" s="72" t="s">
        <v>280</v>
      </c>
      <c r="E45" s="72" t="s">
        <v>320</v>
      </c>
      <c r="F45" s="75" t="s">
        <v>296</v>
      </c>
    </row>
    <row r="46" spans="2:6">
      <c r="B46" s="58" t="s">
        <v>121</v>
      </c>
      <c r="C46" s="72" t="s">
        <v>321</v>
      </c>
      <c r="D46" s="72" t="s">
        <v>281</v>
      </c>
      <c r="E46" s="72" t="s">
        <v>356</v>
      </c>
      <c r="F46" s="75" t="s">
        <v>300</v>
      </c>
    </row>
    <row r="47" spans="2:6">
      <c r="B47" s="58" t="s">
        <v>122</v>
      </c>
      <c r="C47" s="72" t="s">
        <v>354</v>
      </c>
      <c r="D47" s="72" t="s">
        <v>282</v>
      </c>
      <c r="E47" s="72" t="s">
        <v>322</v>
      </c>
      <c r="F47" s="75" t="s">
        <v>301</v>
      </c>
    </row>
    <row r="48" spans="2:6">
      <c r="B48" s="58" t="s">
        <v>462</v>
      </c>
      <c r="C48" s="73"/>
      <c r="D48" s="73"/>
      <c r="E48" s="73"/>
      <c r="F48" s="75"/>
    </row>
    <row r="49" spans="2:6">
      <c r="B49" s="58" t="s">
        <v>130</v>
      </c>
      <c r="C49" s="72" t="s">
        <v>308</v>
      </c>
      <c r="D49" s="72" t="s">
        <v>330</v>
      </c>
      <c r="E49" s="72" t="s">
        <v>350</v>
      </c>
      <c r="F49" s="72" t="s">
        <v>291</v>
      </c>
    </row>
    <row r="50" spans="2:6">
      <c r="B50" s="58" t="s">
        <v>112</v>
      </c>
      <c r="C50" s="72" t="s">
        <v>310</v>
      </c>
      <c r="D50" s="72" t="s">
        <v>274</v>
      </c>
      <c r="E50" s="72" t="s">
        <v>311</v>
      </c>
      <c r="F50" s="72" t="s">
        <v>292</v>
      </c>
    </row>
    <row r="51" spans="2:6">
      <c r="B51" s="58" t="s">
        <v>113</v>
      </c>
      <c r="C51" s="72" t="s">
        <v>312</v>
      </c>
      <c r="D51" s="72" t="s">
        <v>275</v>
      </c>
      <c r="E51" s="72" t="s">
        <v>313</v>
      </c>
      <c r="F51" s="72" t="s">
        <v>293</v>
      </c>
    </row>
    <row r="52" spans="2:6">
      <c r="B52" s="58" t="s">
        <v>114</v>
      </c>
      <c r="C52" s="72" t="s">
        <v>314</v>
      </c>
      <c r="D52" s="72" t="s">
        <v>276</v>
      </c>
      <c r="E52" s="72" t="s">
        <v>315</v>
      </c>
      <c r="F52" s="72" t="s">
        <v>294</v>
      </c>
    </row>
    <row r="53" spans="2:6">
      <c r="B53" s="86" t="s">
        <v>460</v>
      </c>
      <c r="C53" s="72" t="s">
        <v>355</v>
      </c>
      <c r="D53" s="72" t="s">
        <v>283</v>
      </c>
      <c r="E53" s="72" t="s">
        <v>323</v>
      </c>
      <c r="F53" s="75" t="s">
        <v>302</v>
      </c>
    </row>
    <row r="54" spans="2:6">
      <c r="B54" s="59" t="s">
        <v>463</v>
      </c>
      <c r="C54" s="72"/>
      <c r="D54" s="72"/>
      <c r="E54" s="72"/>
      <c r="F54" s="75"/>
    </row>
    <row r="55" spans="2:6">
      <c r="B55" s="59" t="s">
        <v>123</v>
      </c>
      <c r="C55" s="72" t="s">
        <v>324</v>
      </c>
      <c r="D55" s="72" t="s">
        <v>284</v>
      </c>
      <c r="E55" s="72" t="s">
        <v>362</v>
      </c>
      <c r="F55" s="75" t="s">
        <v>331</v>
      </c>
    </row>
    <row r="56" spans="2:6">
      <c r="B56" s="59" t="s">
        <v>125</v>
      </c>
      <c r="C56" s="72" t="s">
        <v>325</v>
      </c>
      <c r="D56" s="72" t="s">
        <v>285</v>
      </c>
      <c r="E56" s="72" t="s">
        <v>326</v>
      </c>
      <c r="F56" s="75" t="s">
        <v>303</v>
      </c>
    </row>
    <row r="57" spans="2:6">
      <c r="B57" s="59" t="s">
        <v>126</v>
      </c>
      <c r="C57" s="72" t="s">
        <v>359</v>
      </c>
      <c r="D57" s="72" t="s">
        <v>286</v>
      </c>
      <c r="E57" s="72" t="s">
        <v>360</v>
      </c>
      <c r="F57" s="75" t="s">
        <v>304</v>
      </c>
    </row>
    <row r="58" spans="2:6">
      <c r="B58" s="59" t="s">
        <v>127</v>
      </c>
      <c r="C58" s="72" t="s">
        <v>327</v>
      </c>
      <c r="D58" s="72" t="s">
        <v>287</v>
      </c>
      <c r="E58" s="72" t="s">
        <v>361</v>
      </c>
      <c r="F58" s="75" t="s">
        <v>305</v>
      </c>
    </row>
    <row r="59" spans="2:6">
      <c r="B59" s="79" t="s">
        <v>128</v>
      </c>
      <c r="C59" s="80" t="s">
        <v>357</v>
      </c>
      <c r="D59" s="80" t="s">
        <v>288</v>
      </c>
      <c r="E59" s="80" t="s">
        <v>328</v>
      </c>
      <c r="F59" s="81" t="s">
        <v>306</v>
      </c>
    </row>
    <row r="60" spans="2:6" ht="15" thickBot="1">
      <c r="B60" s="71" t="s">
        <v>272</v>
      </c>
      <c r="C60" s="76" t="s">
        <v>358</v>
      </c>
      <c r="D60" s="76" t="s">
        <v>289</v>
      </c>
      <c r="E60" s="76" t="s">
        <v>329</v>
      </c>
      <c r="F60" s="76" t="s">
        <v>307</v>
      </c>
    </row>
    <row r="61" spans="2:6">
      <c r="B61" s="72" t="s">
        <v>34</v>
      </c>
      <c r="C61" s="72" t="s">
        <v>339</v>
      </c>
      <c r="D61" s="74"/>
      <c r="E61" s="72" t="s">
        <v>332</v>
      </c>
      <c r="F61" s="77"/>
    </row>
    <row r="62" spans="2:6">
      <c r="B62" s="82" t="s">
        <v>333</v>
      </c>
      <c r="C62" s="72" t="s">
        <v>338</v>
      </c>
      <c r="D62" s="74"/>
      <c r="E62" s="72" t="s">
        <v>342</v>
      </c>
      <c r="F62" s="78"/>
    </row>
    <row r="63" spans="2:6">
      <c r="B63" s="82" t="s">
        <v>334</v>
      </c>
      <c r="C63" s="72" t="s">
        <v>340</v>
      </c>
      <c r="D63" s="74"/>
      <c r="E63" s="72" t="s">
        <v>343</v>
      </c>
      <c r="F63" s="78"/>
    </row>
    <row r="64" spans="2:6">
      <c r="B64" s="82" t="s">
        <v>335</v>
      </c>
      <c r="C64" s="72" t="s">
        <v>336</v>
      </c>
      <c r="D64" s="74"/>
      <c r="E64" s="72" t="s">
        <v>337</v>
      </c>
      <c r="F64" s="78"/>
    </row>
    <row r="65" spans="2:7" ht="15" thickBot="1">
      <c r="B65" s="83" t="s">
        <v>77</v>
      </c>
      <c r="C65" s="83" t="s">
        <v>341</v>
      </c>
      <c r="D65" s="83"/>
      <c r="E65" s="83" t="s">
        <v>344</v>
      </c>
      <c r="F65" s="83"/>
    </row>
    <row r="66" spans="2:7">
      <c r="B66" s="90" t="s">
        <v>434</v>
      </c>
    </row>
    <row r="67" spans="2:7">
      <c r="B67" s="89" t="s">
        <v>435</v>
      </c>
      <c r="G67" s="70"/>
    </row>
    <row r="68" spans="2:7">
      <c r="G68" s="11"/>
    </row>
    <row r="69" spans="2:7">
      <c r="G69" s="11"/>
    </row>
    <row r="70" spans="2:7">
      <c r="G70" s="21"/>
    </row>
    <row r="71" spans="2:7">
      <c r="G71" s="11"/>
    </row>
    <row r="72" spans="2:7">
      <c r="G72" s="11"/>
    </row>
    <row r="73" spans="2:7">
      <c r="G73" s="11"/>
    </row>
    <row r="78" spans="2:7">
      <c r="C78" s="74"/>
      <c r="D78" s="74"/>
    </row>
    <row r="79" spans="2:7">
      <c r="C79" s="74"/>
      <c r="D79" s="74"/>
    </row>
    <row r="80" spans="2:7">
      <c r="C80" s="74"/>
      <c r="D80" s="74"/>
    </row>
    <row r="81" spans="3:4">
      <c r="C81" s="74"/>
      <c r="D81" s="74"/>
    </row>
    <row r="82" spans="3:4">
      <c r="C82" s="74"/>
      <c r="D82" s="74"/>
    </row>
    <row r="83" spans="3:4">
      <c r="C83" s="74"/>
      <c r="D83" s="74"/>
    </row>
    <row r="84" spans="3:4">
      <c r="C84" s="78"/>
      <c r="D84" s="78"/>
    </row>
    <row r="85" spans="3:4">
      <c r="C85" s="74"/>
      <c r="D85" s="74"/>
    </row>
    <row r="86" spans="3:4">
      <c r="C86" s="74"/>
      <c r="D86" s="74"/>
    </row>
    <row r="87" spans="3:4">
      <c r="C87" s="74"/>
      <c r="D87" s="74"/>
    </row>
    <row r="88" spans="3:4">
      <c r="C88" s="74"/>
      <c r="D88" s="74"/>
    </row>
    <row r="89" spans="3:4">
      <c r="C89" s="74"/>
      <c r="D89" s="74"/>
    </row>
    <row r="90" spans="3:4">
      <c r="C90" s="74"/>
      <c r="D90" s="74"/>
    </row>
    <row r="91" spans="3:4">
      <c r="C91" s="74"/>
      <c r="D91" s="74"/>
    </row>
    <row r="92" spans="3:4">
      <c r="C92" s="74"/>
      <c r="D92" s="74"/>
    </row>
    <row r="93" spans="3:4">
      <c r="C93" s="74"/>
      <c r="D93" s="74"/>
    </row>
    <row r="94" spans="3:4">
      <c r="C94" s="74"/>
      <c r="D94" s="74"/>
    </row>
    <row r="95" spans="3:4">
      <c r="C95" s="74"/>
      <c r="D95" s="74"/>
    </row>
    <row r="96" spans="3:4">
      <c r="C96" s="74"/>
      <c r="D96" s="74"/>
    </row>
    <row r="97" spans="1:4">
      <c r="C97" s="74"/>
      <c r="D97" s="74"/>
    </row>
    <row r="98" spans="1:4">
      <c r="C98" s="74"/>
      <c r="D98" s="74"/>
    </row>
    <row r="99" spans="1:4">
      <c r="C99" s="74"/>
      <c r="D99" s="74"/>
    </row>
    <row r="100" spans="1:4">
      <c r="C100"/>
      <c r="D100"/>
    </row>
    <row r="102" spans="1:4">
      <c r="C102"/>
      <c r="D102"/>
    </row>
    <row r="104" spans="1:4">
      <c r="A104" t="e">
        <f>CONCATENATE(#REF!,")")</f>
        <v>#REF!</v>
      </c>
    </row>
    <row r="106" spans="1:4">
      <c r="A106" t="e">
        <f>CONCATENATE(#REF!,")")</f>
        <v>#REF!</v>
      </c>
    </row>
    <row r="107" spans="1:4">
      <c r="A107" t="e">
        <f>CONCATENATE(#REF!,")")</f>
        <v>#REF!</v>
      </c>
    </row>
    <row r="108" spans="1:4">
      <c r="A108" t="e">
        <f>CONCATENATE(#REF!,")")</f>
        <v>#REF!</v>
      </c>
    </row>
    <row r="109" spans="1:4">
      <c r="A109" t="e">
        <f>CONCATENATE(#REF!,")")</f>
        <v>#REF!</v>
      </c>
    </row>
    <row r="111" spans="1:4">
      <c r="A111" t="e">
        <f>CONCATENATE(#REF!,")")</f>
        <v>#REF!</v>
      </c>
    </row>
    <row r="112" spans="1:4">
      <c r="A112" t="e">
        <f>CONCATENATE(#REF!,")")</f>
        <v>#REF!</v>
      </c>
    </row>
    <row r="113" spans="1:1">
      <c r="A113" t="e">
        <f>CONCATENATE(#REF!,")")</f>
        <v>#REF!</v>
      </c>
    </row>
    <row r="115" spans="1:1">
      <c r="A115" t="e">
        <f>CONCATENATE(#REF!,")")</f>
        <v>#REF!</v>
      </c>
    </row>
    <row r="116" spans="1:1">
      <c r="A116" t="e">
        <f>CONCATENATE(#REF!,")")</f>
        <v>#REF!</v>
      </c>
    </row>
    <row r="117" spans="1:1">
      <c r="A117" t="e">
        <f>CONCATENATE(#REF!,")")</f>
        <v>#REF!</v>
      </c>
    </row>
    <row r="118" spans="1:1">
      <c r="A118" t="e">
        <f>CONCATENATE(#REF!,")")</f>
        <v>#REF!</v>
      </c>
    </row>
    <row r="120" spans="1:1">
      <c r="A120" t="e">
        <f>CONCATENATE(#REF!,")")</f>
        <v>#REF!</v>
      </c>
    </row>
    <row r="121" spans="1:1">
      <c r="A121" t="e">
        <f>CONCATENATE(#REF!,")")</f>
        <v>#REF!</v>
      </c>
    </row>
    <row r="122" spans="1:1">
      <c r="A122" t="e">
        <f>CONCATENATE(#REF!,")")</f>
        <v>#REF!</v>
      </c>
    </row>
    <row r="123" spans="1:1">
      <c r="A123" t="e">
        <f>CONCATENATE(#REF!,")")</f>
        <v>#REF!</v>
      </c>
    </row>
    <row r="124" spans="1:1">
      <c r="A124" t="e">
        <f>CONCATENATE(#REF!,")")</f>
        <v>#REF!</v>
      </c>
    </row>
    <row r="125" spans="1:1">
      <c r="A125" t="e">
        <f>CONCATENATE(#REF!,")")</f>
        <v>#REF!</v>
      </c>
    </row>
  </sheetData>
  <mergeCells count="4">
    <mergeCell ref="C3:D3"/>
    <mergeCell ref="E3:F3"/>
    <mergeCell ref="C37:D37"/>
    <mergeCell ref="E37:F3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C1" workbookViewId="0">
      <selection activeCell="G16" sqref="G16"/>
    </sheetView>
  </sheetViews>
  <sheetFormatPr baseColWidth="10" defaultRowHeight="14" x14ac:dyDescent="0"/>
  <cols>
    <col min="1" max="1" width="10.83203125" style="57"/>
    <col min="2" max="2" width="29.5" style="57" customWidth="1"/>
    <col min="3" max="7" width="10.83203125" style="57"/>
    <col min="8" max="8" width="28" style="57" customWidth="1"/>
    <col min="9" max="16384" width="10.83203125" style="57"/>
  </cols>
  <sheetData>
    <row r="1" spans="1:13">
      <c r="A1" s="7"/>
      <c r="B1" s="59" t="s">
        <v>240</v>
      </c>
      <c r="C1" s="59"/>
      <c r="D1" s="59"/>
      <c r="E1" s="59"/>
      <c r="F1" s="59"/>
      <c r="H1" s="59" t="s">
        <v>257</v>
      </c>
      <c r="I1" s="59"/>
      <c r="J1" s="59"/>
      <c r="K1" s="59"/>
      <c r="L1" s="59"/>
    </row>
    <row r="2" spans="1:13" ht="15" thickBot="1">
      <c r="B2" s="61"/>
      <c r="C2" s="62" t="s">
        <v>248</v>
      </c>
      <c r="D2" s="62" t="s">
        <v>245</v>
      </c>
      <c r="E2" s="62" t="s">
        <v>246</v>
      </c>
      <c r="F2" s="62" t="s">
        <v>247</v>
      </c>
      <c r="H2" s="61"/>
      <c r="I2" s="62" t="s">
        <v>248</v>
      </c>
      <c r="J2" s="62" t="s">
        <v>245</v>
      </c>
      <c r="K2" s="62" t="s">
        <v>246</v>
      </c>
      <c r="L2" s="62" t="s">
        <v>247</v>
      </c>
    </row>
    <row r="3" spans="1:13">
      <c r="B3" s="63" t="s">
        <v>256</v>
      </c>
      <c r="C3" s="64">
        <v>0.55992039999999998</v>
      </c>
      <c r="D3" s="64">
        <v>0.34625650000000002</v>
      </c>
      <c r="E3" s="64">
        <v>7.1484900000000004E-2</v>
      </c>
      <c r="F3" s="64">
        <v>1.6124200000000002E-2</v>
      </c>
      <c r="H3" s="63" t="s">
        <v>256</v>
      </c>
      <c r="I3" s="64">
        <v>0.34915249999999998</v>
      </c>
      <c r="J3" s="64">
        <v>0.51806220000000003</v>
      </c>
      <c r="K3" s="64">
        <v>0.1011968</v>
      </c>
      <c r="L3" s="64">
        <v>2.2766000000000002E-2</v>
      </c>
    </row>
    <row r="4" spans="1:13">
      <c r="B4" s="58" t="s">
        <v>19</v>
      </c>
      <c r="C4" s="60"/>
      <c r="D4" s="60"/>
      <c r="E4" s="60"/>
      <c r="F4" s="60"/>
      <c r="H4" s="58" t="s">
        <v>19</v>
      </c>
      <c r="I4" s="60"/>
      <c r="J4" s="60"/>
      <c r="K4" s="60"/>
      <c r="L4" s="60"/>
    </row>
    <row r="5" spans="1:13">
      <c r="B5" s="58" t="s">
        <v>249</v>
      </c>
      <c r="C5" s="60">
        <v>0.33379647000000001</v>
      </c>
      <c r="D5" s="60">
        <v>0.48273764000000002</v>
      </c>
      <c r="E5" s="60">
        <v>0.14796503999999999</v>
      </c>
      <c r="F5" s="60">
        <v>3.0235410000000001E-2</v>
      </c>
      <c r="H5" s="58" t="s">
        <v>249</v>
      </c>
      <c r="I5" s="60">
        <v>0.36261299000000002</v>
      </c>
      <c r="J5" s="60">
        <v>0.45492237000000002</v>
      </c>
      <c r="K5" s="60">
        <v>0.14567448</v>
      </c>
      <c r="L5" s="60">
        <v>3.1098420000000002E-2</v>
      </c>
      <c r="M5" s="7"/>
    </row>
    <row r="6" spans="1:13">
      <c r="B6" s="58" t="s">
        <v>250</v>
      </c>
      <c r="C6" s="60">
        <v>0.42337394</v>
      </c>
      <c r="D6" s="60">
        <v>0.45646463999999998</v>
      </c>
      <c r="E6" s="60">
        <v>0.10281472</v>
      </c>
      <c r="F6" s="60">
        <v>1.5438749999999999E-2</v>
      </c>
      <c r="H6" s="58" t="s">
        <v>250</v>
      </c>
      <c r="I6" s="60">
        <v>0.34962993999999997</v>
      </c>
      <c r="J6" s="60">
        <v>0.51257098999999995</v>
      </c>
      <c r="K6" s="60">
        <v>0.11755851</v>
      </c>
      <c r="L6" s="60">
        <v>1.7974750000000001E-2</v>
      </c>
      <c r="M6" s="7"/>
    </row>
    <row r="7" spans="1:13">
      <c r="B7" s="58" t="s">
        <v>251</v>
      </c>
      <c r="C7" s="60">
        <v>0.51828867000000001</v>
      </c>
      <c r="D7" s="60">
        <v>0.40636993999999999</v>
      </c>
      <c r="E7" s="60">
        <v>6.7262020000000006E-2</v>
      </c>
      <c r="F7" s="60">
        <v>7.4221000000000001E-3</v>
      </c>
      <c r="H7" s="58" t="s">
        <v>251</v>
      </c>
      <c r="I7" s="60">
        <v>0.33686604999999997</v>
      </c>
      <c r="J7" s="60">
        <v>0.56015603000000003</v>
      </c>
      <c r="K7" s="60">
        <v>9.2015899999999998E-2</v>
      </c>
      <c r="L7" s="60">
        <v>1.007687E-2</v>
      </c>
      <c r="M7" s="7"/>
    </row>
    <row r="8" spans="1:13">
      <c r="B8" s="58" t="s">
        <v>252</v>
      </c>
      <c r="C8" s="60">
        <v>0.61190169999999999</v>
      </c>
      <c r="D8" s="60">
        <v>0.34280505999999999</v>
      </c>
      <c r="E8" s="60">
        <v>4.1696129999999998E-2</v>
      </c>
      <c r="F8" s="60">
        <v>3.38106E-3</v>
      </c>
      <c r="H8" s="58" t="s">
        <v>252</v>
      </c>
      <c r="I8" s="60">
        <v>0.32433578000000002</v>
      </c>
      <c r="J8" s="60">
        <v>0.59928417</v>
      </c>
      <c r="K8" s="60">
        <v>7.0508349999999997E-2</v>
      </c>
      <c r="L8" s="60">
        <v>5.5304100000000004E-3</v>
      </c>
      <c r="M8" s="7"/>
    </row>
    <row r="9" spans="1:13">
      <c r="A9" s="7"/>
      <c r="B9" s="58" t="s">
        <v>253</v>
      </c>
      <c r="C9" s="60">
        <v>0.69792544999999995</v>
      </c>
      <c r="D9" s="60">
        <v>0.27587861000000002</v>
      </c>
      <c r="E9" s="60">
        <v>2.4658510000000002E-2</v>
      </c>
      <c r="F9" s="60">
        <v>1.4693499999999999E-3</v>
      </c>
      <c r="H9" s="58" t="s">
        <v>253</v>
      </c>
      <c r="I9" s="60">
        <v>0.31205224999999998</v>
      </c>
      <c r="J9" s="60">
        <v>0.63160351999999997</v>
      </c>
      <c r="K9" s="60">
        <v>5.322383E-2</v>
      </c>
      <c r="L9" s="60">
        <v>2.9900399999999998E-3</v>
      </c>
      <c r="M9" s="7"/>
    </row>
    <row r="10" spans="1:13">
      <c r="A10" s="7"/>
      <c r="B10" s="58" t="s">
        <v>254</v>
      </c>
      <c r="C10" s="60">
        <v>0.77198683999999995</v>
      </c>
      <c r="D10" s="60">
        <v>0.21336451000000001</v>
      </c>
      <c r="E10" s="60">
        <v>1.401429E-2</v>
      </c>
      <c r="F10" s="60">
        <v>6.1366000000000003E-4</v>
      </c>
      <c r="H10" s="58" t="s">
        <v>254</v>
      </c>
      <c r="I10" s="60">
        <v>0.30002733999999998</v>
      </c>
      <c r="J10" s="60">
        <v>0.65857533999999995</v>
      </c>
      <c r="K10" s="60">
        <v>3.9748510000000001E-2</v>
      </c>
      <c r="L10" s="60">
        <v>1.59936E-3</v>
      </c>
      <c r="M10" s="7"/>
    </row>
    <row r="11" spans="1:13">
      <c r="A11" s="7"/>
      <c r="B11" s="58" t="s">
        <v>255</v>
      </c>
      <c r="C11" s="60">
        <v>0.83225441</v>
      </c>
      <c r="D11" s="60">
        <v>0.15977928</v>
      </c>
      <c r="E11" s="60">
        <v>7.7120399999999999E-3</v>
      </c>
      <c r="F11" s="60">
        <v>2.4815999999999998E-4</v>
      </c>
      <c r="H11" s="58" t="s">
        <v>255</v>
      </c>
      <c r="I11" s="60">
        <v>0.28827166999999998</v>
      </c>
      <c r="J11" s="60">
        <v>0.68140473999999995</v>
      </c>
      <c r="K11" s="60">
        <v>2.9456039999999999E-2</v>
      </c>
      <c r="L11" s="60">
        <v>8.4889000000000004E-4</v>
      </c>
      <c r="M11" s="7"/>
    </row>
    <row r="12" spans="1:13">
      <c r="A12" s="7"/>
      <c r="B12" s="58" t="s">
        <v>241</v>
      </c>
      <c r="C12" s="59"/>
      <c r="D12" s="59"/>
      <c r="E12" s="59"/>
      <c r="F12" s="59"/>
      <c r="H12" s="58" t="s">
        <v>241</v>
      </c>
      <c r="I12" s="59"/>
      <c r="J12" s="59"/>
      <c r="K12" s="59"/>
      <c r="L12" s="59"/>
      <c r="M12" s="4"/>
    </row>
    <row r="13" spans="1:13">
      <c r="A13" s="7"/>
      <c r="B13" s="58" t="s">
        <v>130</v>
      </c>
      <c r="C13" s="60">
        <v>0.59687257000000005</v>
      </c>
      <c r="D13" s="60">
        <v>0.34410028999999998</v>
      </c>
      <c r="E13" s="60">
        <v>5.3112550000000001E-2</v>
      </c>
      <c r="F13" s="60">
        <v>5.4653499999999999E-3</v>
      </c>
      <c r="H13" s="58" t="s">
        <v>130</v>
      </c>
      <c r="I13" s="60">
        <v>0.28661769999999998</v>
      </c>
      <c r="J13" s="60">
        <v>0.58530702000000001</v>
      </c>
      <c r="K13" s="60">
        <v>0.11223835</v>
      </c>
      <c r="L13" s="60">
        <v>1.434853E-2</v>
      </c>
      <c r="M13" s="4"/>
    </row>
    <row r="14" spans="1:13">
      <c r="A14" s="7"/>
      <c r="B14" s="58" t="s">
        <v>112</v>
      </c>
      <c r="C14" s="60">
        <v>0.57794904999999996</v>
      </c>
      <c r="D14" s="60">
        <v>0.35516716999999998</v>
      </c>
      <c r="E14" s="60">
        <v>5.9613560000000003E-2</v>
      </c>
      <c r="F14" s="60">
        <v>6.6706200000000004E-3</v>
      </c>
      <c r="H14" s="58" t="s">
        <v>112</v>
      </c>
      <c r="I14" s="60">
        <v>0.28684947</v>
      </c>
      <c r="J14" s="60">
        <v>0.59748973000000005</v>
      </c>
      <c r="K14" s="60">
        <v>0.10278497</v>
      </c>
      <c r="L14" s="60">
        <v>1.178793E-2</v>
      </c>
      <c r="M14" s="4"/>
    </row>
    <row r="15" spans="1:13">
      <c r="A15" s="7"/>
      <c r="B15" s="58" t="s">
        <v>113</v>
      </c>
      <c r="C15" s="60">
        <v>0.59331352000000004</v>
      </c>
      <c r="D15" s="60">
        <v>0.36037228999999998</v>
      </c>
      <c r="E15" s="60">
        <v>4.272687E-2</v>
      </c>
      <c r="F15" s="60">
        <v>3.3772199999999998E-3</v>
      </c>
      <c r="H15" s="58" t="s">
        <v>113</v>
      </c>
      <c r="I15" s="60">
        <v>0.42338574000000001</v>
      </c>
      <c r="J15" s="60">
        <v>0.49622017000000002</v>
      </c>
      <c r="K15" s="60">
        <v>7.2733790000000006E-2</v>
      </c>
      <c r="L15" s="60">
        <v>7.1073300000000002E-3</v>
      </c>
      <c r="M15" s="4"/>
    </row>
    <row r="16" spans="1:13">
      <c r="A16" s="7"/>
      <c r="B16" s="58" t="s">
        <v>114</v>
      </c>
      <c r="C16" s="60">
        <v>0.63804764000000003</v>
      </c>
      <c r="D16" s="60">
        <v>0.31134794999999998</v>
      </c>
      <c r="E16" s="60">
        <v>4.5768919999999998E-2</v>
      </c>
      <c r="F16" s="60">
        <v>4.4854300000000003E-3</v>
      </c>
      <c r="H16" s="58" t="s">
        <v>114</v>
      </c>
      <c r="I16" s="60">
        <v>0.29841223</v>
      </c>
      <c r="J16" s="60">
        <v>0.58003674999999999</v>
      </c>
      <c r="K16" s="60">
        <v>0.10706465</v>
      </c>
      <c r="L16" s="60">
        <v>1.317484E-2</v>
      </c>
      <c r="M16" s="4"/>
    </row>
    <row r="17" spans="1:13">
      <c r="A17" s="7"/>
      <c r="B17" s="58" t="s">
        <v>242</v>
      </c>
      <c r="C17" s="60"/>
      <c r="D17" s="60"/>
      <c r="E17" s="60"/>
      <c r="F17" s="60"/>
      <c r="H17" s="58" t="s">
        <v>242</v>
      </c>
      <c r="I17" s="60"/>
      <c r="J17" s="60"/>
      <c r="K17" s="60"/>
      <c r="L17" s="60"/>
      <c r="M17" s="4"/>
    </row>
    <row r="18" spans="1:13">
      <c r="A18" s="7"/>
      <c r="B18" s="58" t="s">
        <v>115</v>
      </c>
      <c r="C18" s="60">
        <v>0.42502603</v>
      </c>
      <c r="D18" s="60">
        <v>0.46563346999999999</v>
      </c>
      <c r="E18" s="60">
        <v>9.4989050000000005E-2</v>
      </c>
      <c r="F18" s="60">
        <v>1.2918489999999999E-2</v>
      </c>
      <c r="H18" s="58" t="s">
        <v>115</v>
      </c>
      <c r="I18" s="60">
        <v>0.26880282</v>
      </c>
      <c r="J18" s="60">
        <v>0.56489425999999998</v>
      </c>
      <c r="K18" s="60">
        <v>0.13999714999999999</v>
      </c>
      <c r="L18" s="60">
        <v>2.3130230000000002E-2</v>
      </c>
      <c r="M18" s="4"/>
    </row>
    <row r="19" spans="1:13">
      <c r="A19" s="7"/>
      <c r="B19" s="58" t="s">
        <v>117</v>
      </c>
      <c r="C19" s="60">
        <v>0.57660657000000004</v>
      </c>
      <c r="D19" s="60">
        <v>0.36621407</v>
      </c>
      <c r="E19" s="60">
        <v>5.1906359999999999E-2</v>
      </c>
      <c r="F19" s="60">
        <v>4.9047300000000004E-3</v>
      </c>
      <c r="H19" s="58" t="s">
        <v>117</v>
      </c>
      <c r="I19" s="60">
        <v>0.33791824999999998</v>
      </c>
      <c r="J19" s="60">
        <v>0.56324081000000004</v>
      </c>
      <c r="K19" s="60">
        <v>8.8737620000000003E-2</v>
      </c>
      <c r="L19" s="60">
        <v>9.3203100000000001E-3</v>
      </c>
      <c r="M19" s="4"/>
    </row>
    <row r="20" spans="1:13">
      <c r="A20" s="7"/>
      <c r="B20" s="58" t="s">
        <v>118</v>
      </c>
      <c r="C20" s="60">
        <v>0.74222874999999999</v>
      </c>
      <c r="D20" s="60">
        <v>0.22846453999999999</v>
      </c>
      <c r="E20" s="60">
        <v>2.704057E-2</v>
      </c>
      <c r="F20" s="60">
        <v>2.13364E-3</v>
      </c>
      <c r="H20" s="58" t="s">
        <v>118</v>
      </c>
      <c r="I20" s="60">
        <v>0.39519891000000001</v>
      </c>
      <c r="J20" s="60">
        <v>0.52558959999999999</v>
      </c>
      <c r="K20" s="60">
        <v>7.213282E-2</v>
      </c>
      <c r="L20" s="60">
        <v>6.5997499999999997E-3</v>
      </c>
      <c r="M20" s="4"/>
    </row>
    <row r="21" spans="1:13">
      <c r="A21" s="7"/>
      <c r="B21" s="58" t="s">
        <v>469</v>
      </c>
      <c r="C21" s="60"/>
      <c r="D21" s="60"/>
      <c r="E21" s="60"/>
      <c r="F21" s="60"/>
      <c r="H21" s="58" t="s">
        <v>469</v>
      </c>
      <c r="I21" s="60"/>
      <c r="J21" s="60"/>
      <c r="K21" s="60"/>
      <c r="L21" s="60"/>
    </row>
    <row r="22" spans="1:13">
      <c r="A22" s="7"/>
      <c r="B22" s="58" t="s">
        <v>270</v>
      </c>
      <c r="C22" s="60">
        <v>0.80734324000000002</v>
      </c>
      <c r="D22" s="60">
        <v>0.17611737999999999</v>
      </c>
      <c r="E22" s="60">
        <v>1.557859E-2</v>
      </c>
      <c r="F22" s="60">
        <v>9.1867999999999995E-4</v>
      </c>
      <c r="H22" s="58" t="s">
        <v>270</v>
      </c>
      <c r="I22" s="60">
        <v>0.37024149000000001</v>
      </c>
      <c r="J22" s="60">
        <v>0.58552433000000004</v>
      </c>
      <c r="K22" s="60">
        <v>4.2137639999999997E-2</v>
      </c>
      <c r="L22" s="60">
        <v>2.0216399999999999E-3</v>
      </c>
      <c r="M22" s="4"/>
    </row>
    <row r="23" spans="1:13">
      <c r="A23" s="7"/>
      <c r="B23" s="58" t="s">
        <v>121</v>
      </c>
      <c r="C23" s="60">
        <v>0.26552618</v>
      </c>
      <c r="D23" s="60">
        <v>0.51994408000000003</v>
      </c>
      <c r="E23" s="60">
        <v>0.17033822000000001</v>
      </c>
      <c r="F23" s="60">
        <v>3.7202859999999997E-2</v>
      </c>
      <c r="H23" s="58" t="s">
        <v>121</v>
      </c>
      <c r="I23" s="60">
        <v>0.39396821999999998</v>
      </c>
      <c r="J23" s="60">
        <v>0.41909095000000002</v>
      </c>
      <c r="K23" s="60">
        <v>0.14612223999999999</v>
      </c>
      <c r="L23" s="60">
        <v>3.3965120000000001E-2</v>
      </c>
      <c r="M23" s="4"/>
    </row>
    <row r="24" spans="1:13">
      <c r="A24" s="7"/>
      <c r="B24" s="58" t="s">
        <v>122</v>
      </c>
      <c r="C24" s="60">
        <v>0.69007277</v>
      </c>
      <c r="D24" s="60">
        <v>0.27786049000000002</v>
      </c>
      <c r="E24" s="60">
        <v>2.9814489999999999E-2</v>
      </c>
      <c r="F24" s="60">
        <v>2.1327300000000002E-3</v>
      </c>
      <c r="H24" s="58" t="s">
        <v>122</v>
      </c>
      <c r="I24" s="60">
        <v>0.42416382000000002</v>
      </c>
      <c r="J24" s="60">
        <v>0.50819784000000001</v>
      </c>
      <c r="K24" s="60">
        <v>6.2231099999999998E-2</v>
      </c>
      <c r="L24" s="60">
        <v>5.0803200000000001E-3</v>
      </c>
      <c r="M24" s="4"/>
    </row>
    <row r="25" spans="1:13">
      <c r="A25" s="7"/>
      <c r="B25" s="59" t="s">
        <v>110</v>
      </c>
      <c r="C25" s="60"/>
      <c r="D25" s="60"/>
      <c r="E25" s="60"/>
      <c r="F25" s="60"/>
      <c r="H25" s="59" t="s">
        <v>110</v>
      </c>
      <c r="I25" s="60">
        <v>0.50206017000000003</v>
      </c>
      <c r="J25" s="60">
        <v>0.40068693</v>
      </c>
      <c r="K25" s="60">
        <v>8.4129129999999996E-2</v>
      </c>
      <c r="L25" s="60">
        <v>1.177596E-2</v>
      </c>
      <c r="M25" s="4"/>
    </row>
    <row r="26" spans="1:13">
      <c r="A26" s="7"/>
      <c r="B26" s="59" t="s">
        <v>244</v>
      </c>
      <c r="C26" s="60"/>
      <c r="D26" s="60"/>
      <c r="E26" s="60"/>
      <c r="F26" s="60"/>
      <c r="H26" s="59" t="s">
        <v>244</v>
      </c>
      <c r="I26" s="60">
        <v>0.41985013999999998</v>
      </c>
      <c r="J26" s="60">
        <v>0.46684048</v>
      </c>
      <c r="K26" s="60">
        <v>9.8018869999999994E-2</v>
      </c>
      <c r="L26" s="60">
        <v>1.372017E-2</v>
      </c>
    </row>
    <row r="27" spans="1:13">
      <c r="A27" s="7"/>
      <c r="B27" s="59" t="s">
        <v>243</v>
      </c>
      <c r="C27" s="60"/>
      <c r="D27" s="60"/>
      <c r="E27" s="60"/>
      <c r="F27" s="60"/>
      <c r="H27" s="59" t="s">
        <v>243</v>
      </c>
      <c r="I27" s="60"/>
      <c r="J27" s="60"/>
      <c r="K27" s="60"/>
      <c r="L27" s="60"/>
      <c r="M27" s="4"/>
    </row>
    <row r="28" spans="1:13">
      <c r="A28" s="7"/>
      <c r="B28" s="59" t="s">
        <v>123</v>
      </c>
      <c r="C28" s="60">
        <v>0.64746510999999995</v>
      </c>
      <c r="D28" s="60">
        <v>0.31662842000000002</v>
      </c>
      <c r="E28" s="60">
        <v>3.3424580000000002E-2</v>
      </c>
      <c r="F28" s="60">
        <v>2.3522899999999999E-3</v>
      </c>
      <c r="H28" s="59" t="s">
        <v>123</v>
      </c>
      <c r="I28" s="60">
        <v>0.30082091999999999</v>
      </c>
      <c r="J28" s="60">
        <v>0.61922023000000004</v>
      </c>
      <c r="K28" s="60">
        <v>7.3738940000000003E-2</v>
      </c>
      <c r="L28" s="60">
        <v>5.8540600000000003E-3</v>
      </c>
      <c r="M28" s="4"/>
    </row>
    <row r="29" spans="1:13">
      <c r="A29" s="7"/>
      <c r="B29" s="59" t="s">
        <v>125</v>
      </c>
      <c r="C29" s="60">
        <v>0.60863763000000004</v>
      </c>
      <c r="D29" s="60">
        <v>0.33664402999999998</v>
      </c>
      <c r="E29" s="60">
        <v>4.9489529999999997E-2</v>
      </c>
      <c r="F29" s="60">
        <v>4.8502500000000004E-3</v>
      </c>
      <c r="H29" s="59" t="s">
        <v>125</v>
      </c>
      <c r="I29" s="60">
        <v>0.32231599</v>
      </c>
      <c r="J29" s="60">
        <v>0.55451393000000004</v>
      </c>
      <c r="K29" s="60">
        <v>0.10774465</v>
      </c>
      <c r="L29" s="60">
        <v>1.395686E-2</v>
      </c>
      <c r="M29" s="4"/>
    </row>
    <row r="30" spans="1:13">
      <c r="A30" s="7"/>
      <c r="B30" s="59" t="s">
        <v>126</v>
      </c>
      <c r="C30" s="60">
        <v>0.54313730999999998</v>
      </c>
      <c r="D30" s="60">
        <v>0.40491307999999998</v>
      </c>
      <c r="E30" s="60">
        <v>4.7932000000000002E-2</v>
      </c>
      <c r="F30" s="60">
        <v>3.7826700000000001E-3</v>
      </c>
      <c r="H30" s="59" t="s">
        <v>126</v>
      </c>
      <c r="I30" s="60">
        <v>0.35873022999999998</v>
      </c>
      <c r="J30" s="60">
        <v>0.57225983999999996</v>
      </c>
      <c r="K30" s="60">
        <v>6.3964699999999999E-2</v>
      </c>
      <c r="L30" s="60">
        <v>4.7664600000000001E-3</v>
      </c>
      <c r="M30" s="4"/>
    </row>
    <row r="31" spans="1:13">
      <c r="A31" s="7"/>
      <c r="B31" s="59" t="s">
        <v>127</v>
      </c>
      <c r="C31" s="60">
        <v>0.59701311999999995</v>
      </c>
      <c r="D31" s="60">
        <v>0.35824102000000002</v>
      </c>
      <c r="E31" s="60">
        <v>4.1368429999999998E-2</v>
      </c>
      <c r="F31" s="60">
        <v>3.1847199999999998E-3</v>
      </c>
      <c r="H31" s="59" t="s">
        <v>127</v>
      </c>
      <c r="I31" s="60">
        <v>0.38097261999999998</v>
      </c>
      <c r="J31" s="60">
        <v>0.54719954000000004</v>
      </c>
      <c r="K31" s="60">
        <v>6.6156960000000001E-2</v>
      </c>
      <c r="L31" s="60">
        <v>5.3322899999999999E-3</v>
      </c>
      <c r="M31" s="4"/>
    </row>
    <row r="32" spans="1:13" ht="15" thickBot="1">
      <c r="A32" s="7"/>
      <c r="B32" s="65" t="s">
        <v>128</v>
      </c>
      <c r="C32" s="66">
        <v>0.50447839000000005</v>
      </c>
      <c r="D32" s="66">
        <v>0.42437196999999999</v>
      </c>
      <c r="E32" s="66">
        <v>6.4162319999999995E-2</v>
      </c>
      <c r="F32" s="66">
        <v>6.4672899999999997E-3</v>
      </c>
      <c r="H32" s="65" t="s">
        <v>128</v>
      </c>
      <c r="I32" s="66">
        <v>0.29756074999999998</v>
      </c>
      <c r="J32" s="66">
        <v>0.56524545999999998</v>
      </c>
      <c r="K32" s="66">
        <v>0.1186802</v>
      </c>
      <c r="L32" s="66">
        <v>1.661224E-2</v>
      </c>
      <c r="M32" s="4"/>
    </row>
    <row r="33" spans="1:8">
      <c r="A33" s="7"/>
      <c r="B33" s="89" t="s">
        <v>435</v>
      </c>
      <c r="H33" s="89" t="s">
        <v>435</v>
      </c>
    </row>
    <row r="34" spans="1:8">
      <c r="A34" s="7"/>
      <c r="B34" s="59"/>
      <c r="C34" s="59"/>
      <c r="D34" s="59"/>
      <c r="E34" s="59"/>
      <c r="F34" s="59"/>
    </row>
    <row r="35" spans="1:8">
      <c r="A35" s="7"/>
      <c r="B35" s="59"/>
      <c r="C35" s="59"/>
      <c r="D35" s="59"/>
      <c r="E35" s="59"/>
      <c r="F35" s="59"/>
    </row>
    <row r="36" spans="1:8">
      <c r="A36" s="7"/>
      <c r="B36" s="59"/>
      <c r="C36" s="59"/>
      <c r="D36" s="59"/>
      <c r="E36" s="59"/>
      <c r="F36" s="59"/>
    </row>
    <row r="37" spans="1:8">
      <c r="A37" s="7"/>
      <c r="B37" s="59"/>
    </row>
    <row r="38" spans="1:8">
      <c r="A38" s="7"/>
      <c r="B38" s="59"/>
      <c r="C38" s="59"/>
      <c r="D38" s="59"/>
      <c r="E38" s="59"/>
      <c r="F38" s="59"/>
    </row>
    <row r="39" spans="1:8">
      <c r="A39" s="7"/>
      <c r="B39" s="59"/>
      <c r="C39" s="59"/>
      <c r="D39" s="59"/>
      <c r="E39" s="59"/>
      <c r="F39" s="59"/>
    </row>
    <row r="40" spans="1:8">
      <c r="A40" s="7"/>
      <c r="B40" s="59"/>
      <c r="C40" s="59"/>
      <c r="D40" s="59"/>
      <c r="E40" s="59"/>
      <c r="F40" s="59"/>
    </row>
    <row r="41" spans="1:8">
      <c r="A41" s="7"/>
      <c r="B41" s="59"/>
      <c r="C41" s="59"/>
      <c r="D41" s="59"/>
      <c r="E41" s="59"/>
      <c r="F41" s="59"/>
    </row>
    <row r="42" spans="1:8">
      <c r="A42" s="7"/>
      <c r="B42" s="59"/>
      <c r="C42" s="59"/>
      <c r="D42" s="59"/>
      <c r="E42" s="59"/>
      <c r="F42" s="59"/>
    </row>
    <row r="43" spans="1:8">
      <c r="A43" s="7"/>
      <c r="B43" s="59"/>
      <c r="C43" s="59"/>
      <c r="D43" s="59"/>
      <c r="E43" s="59"/>
      <c r="F43" s="59"/>
    </row>
    <row r="44" spans="1:8">
      <c r="A44" s="7"/>
      <c r="B44" s="59"/>
      <c r="C44" s="59"/>
      <c r="D44" s="59"/>
      <c r="E44" s="59"/>
      <c r="F44" s="59"/>
    </row>
    <row r="45" spans="1:8">
      <c r="A45" s="7"/>
      <c r="B45" s="59"/>
      <c r="C45" s="59"/>
      <c r="D45" s="59"/>
      <c r="E45" s="59"/>
      <c r="F45" s="59"/>
    </row>
    <row r="46" spans="1:8">
      <c r="A46" s="7"/>
      <c r="B46" s="59"/>
      <c r="C46" s="59"/>
      <c r="D46" s="59"/>
      <c r="E46" s="59"/>
      <c r="F46" s="59"/>
    </row>
    <row r="47" spans="1:8">
      <c r="A47" s="7"/>
      <c r="B47" s="59"/>
      <c r="C47" s="59"/>
      <c r="D47" s="59"/>
      <c r="E47" s="59"/>
      <c r="F47" s="59"/>
    </row>
    <row r="48" spans="1:8">
      <c r="A48" s="7"/>
      <c r="B48" s="59"/>
      <c r="C48" s="59"/>
      <c r="D48" s="59"/>
      <c r="E48" s="59"/>
      <c r="F48" s="59"/>
    </row>
    <row r="49" spans="1:6">
      <c r="A49" s="7"/>
      <c r="B49" s="59"/>
      <c r="C49" s="59"/>
      <c r="D49" s="59"/>
      <c r="E49" s="59"/>
      <c r="F49" s="59"/>
    </row>
    <row r="50" spans="1:6">
      <c r="A50" s="7"/>
      <c r="B50" s="59"/>
      <c r="C50" s="59"/>
      <c r="D50" s="59"/>
      <c r="E50" s="59"/>
      <c r="F50" s="59"/>
    </row>
    <row r="51" spans="1:6">
      <c r="A51" s="7"/>
      <c r="B51" s="59"/>
      <c r="C51" s="59"/>
      <c r="D51" s="59"/>
      <c r="E51" s="59"/>
      <c r="F51" s="59"/>
    </row>
    <row r="52" spans="1:6">
      <c r="A52" s="7"/>
      <c r="B52" s="59"/>
      <c r="C52" s="59"/>
      <c r="D52" s="59"/>
      <c r="E52" s="59"/>
      <c r="F52" s="59"/>
    </row>
    <row r="53" spans="1:6">
      <c r="A53" s="7"/>
      <c r="B53" s="7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7"/>
      <c r="B57" s="7"/>
      <c r="C57" s="7"/>
      <c r="D57" s="7"/>
      <c r="E57" s="7"/>
      <c r="F57" s="7"/>
    </row>
    <row r="58" spans="1:6">
      <c r="A58" s="7"/>
      <c r="B58" s="7"/>
      <c r="C58" s="7"/>
      <c r="D58" s="7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7"/>
      <c r="C69" s="7"/>
      <c r="D69" s="7"/>
      <c r="E69" s="7"/>
      <c r="F69" s="7"/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7"/>
      <c r="B79" s="7"/>
      <c r="C79" s="7"/>
      <c r="D79" s="7"/>
      <c r="E79" s="7"/>
      <c r="F79" s="7"/>
    </row>
    <row r="80" spans="1:6">
      <c r="A80" s="7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  <row r="89" spans="1:6">
      <c r="A89" s="7"/>
      <c r="B89" s="7"/>
      <c r="C89" s="7"/>
      <c r="D89" s="7"/>
      <c r="E89" s="7"/>
      <c r="F89" s="7"/>
    </row>
    <row r="90" spans="1:6">
      <c r="A90" s="7"/>
      <c r="B90" s="7"/>
      <c r="C90" s="7"/>
      <c r="D90" s="7"/>
      <c r="E90" s="7"/>
      <c r="F90" s="7"/>
    </row>
    <row r="91" spans="1:6">
      <c r="A91" s="7"/>
      <c r="B91" s="7"/>
      <c r="C91" s="7"/>
      <c r="D91" s="7"/>
      <c r="E91" s="7"/>
      <c r="F91" s="7"/>
    </row>
    <row r="92" spans="1:6">
      <c r="A92" s="7"/>
      <c r="B92" s="7"/>
      <c r="C92" s="7"/>
      <c r="D92" s="7"/>
      <c r="E92" s="7"/>
      <c r="F92" s="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I22" workbookViewId="0">
      <selection activeCell="H43" sqref="H43"/>
    </sheetView>
  </sheetViews>
  <sheetFormatPr baseColWidth="10" defaultColWidth="8.83203125" defaultRowHeight="14" x14ac:dyDescent="0"/>
  <cols>
    <col min="1" max="1" width="14.5" customWidth="1"/>
    <col min="3" max="3" width="17.6640625" customWidth="1"/>
    <col min="4" max="4" width="15.1640625" customWidth="1"/>
  </cols>
  <sheetData>
    <row r="1" spans="1:8">
      <c r="A1" s="101" t="s">
        <v>2</v>
      </c>
      <c r="B1" s="101"/>
      <c r="C1" s="101"/>
      <c r="D1" s="101"/>
      <c r="E1" s="101" t="s">
        <v>2</v>
      </c>
      <c r="F1" s="101"/>
      <c r="G1" s="101"/>
      <c r="H1" s="101"/>
    </row>
    <row r="2" spans="1:8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1</v>
      </c>
    </row>
    <row r="3" spans="1:8">
      <c r="A3">
        <v>0.55992039999999998</v>
      </c>
      <c r="B3">
        <v>0.62519040000000003</v>
      </c>
      <c r="C3">
        <v>0.62722029999999995</v>
      </c>
      <c r="D3">
        <v>0.55992039999999998</v>
      </c>
      <c r="E3">
        <f>$A3-B3</f>
        <v>-6.527000000000005E-2</v>
      </c>
      <c r="F3">
        <f>$A3-C3</f>
        <v>-6.7299899999999968E-2</v>
      </c>
      <c r="G3">
        <f>$A3-D3</f>
        <v>0</v>
      </c>
    </row>
    <row r="4" spans="1:8">
      <c r="A4">
        <v>0.3465937</v>
      </c>
      <c r="B4">
        <v>0.24302190000000001</v>
      </c>
      <c r="C4">
        <v>0.23913229999999999</v>
      </c>
      <c r="D4">
        <v>0.34625650000000002</v>
      </c>
      <c r="E4">
        <f t="shared" ref="E4:E9" si="0">$A4-B4</f>
        <v>0.10357179999999999</v>
      </c>
      <c r="F4">
        <f t="shared" ref="F4:F9" si="1">$A4-C4</f>
        <v>0.10746140000000001</v>
      </c>
      <c r="G4">
        <f t="shared" ref="G4:G9" si="2">$A4-D4</f>
        <v>3.3719999999998196E-4</v>
      </c>
    </row>
    <row r="5" spans="1:8">
      <c r="A5">
        <v>6.9617100000000001E-2</v>
      </c>
      <c r="B5">
        <v>8.8362999999999997E-2</v>
      </c>
      <c r="C5">
        <v>8.9951000000000003E-2</v>
      </c>
      <c r="D5">
        <v>7.1484900000000004E-2</v>
      </c>
      <c r="E5">
        <f t="shared" si="0"/>
        <v>-1.8745899999999996E-2</v>
      </c>
      <c r="F5">
        <f t="shared" si="1"/>
        <v>-2.0333900000000002E-2</v>
      </c>
      <c r="G5">
        <f t="shared" si="2"/>
        <v>-1.8678000000000028E-3</v>
      </c>
    </row>
    <row r="6" spans="1:8">
      <c r="A6">
        <v>1.7404300000000001E-2</v>
      </c>
      <c r="B6">
        <v>3.0391999999999999E-2</v>
      </c>
      <c r="C6">
        <v>3.07224E-2</v>
      </c>
      <c r="D6">
        <v>1.6124200000000002E-2</v>
      </c>
      <c r="E6">
        <f t="shared" si="0"/>
        <v>-1.2987699999999998E-2</v>
      </c>
      <c r="F6">
        <f t="shared" si="1"/>
        <v>-1.3318099999999999E-2</v>
      </c>
      <c r="G6">
        <f t="shared" si="2"/>
        <v>1.2800999999999993E-3</v>
      </c>
    </row>
    <row r="7" spans="1:8">
      <c r="A7">
        <v>2.9835999999999999E-3</v>
      </c>
      <c r="B7">
        <v>9.4313999999999995E-3</v>
      </c>
      <c r="C7">
        <v>9.4321000000000006E-3</v>
      </c>
      <c r="D7">
        <v>4.3568000000000001E-3</v>
      </c>
      <c r="E7">
        <f t="shared" si="0"/>
        <v>-6.4478000000000001E-3</v>
      </c>
      <c r="F7">
        <f t="shared" si="1"/>
        <v>-6.4485000000000011E-3</v>
      </c>
      <c r="G7">
        <f t="shared" si="2"/>
        <v>-1.3732000000000002E-3</v>
      </c>
    </row>
    <row r="8" spans="1:8">
      <c r="A8">
        <v>2.9835999999999999E-3</v>
      </c>
      <c r="B8" s="1">
        <v>2.6719000000000001E-3</v>
      </c>
      <c r="C8">
        <v>2.6410000000000001E-3</v>
      </c>
      <c r="D8">
        <v>1.3052000000000001E-3</v>
      </c>
      <c r="E8">
        <f t="shared" si="0"/>
        <v>3.1169999999999982E-4</v>
      </c>
      <c r="F8">
        <f t="shared" si="1"/>
        <v>3.4259999999999976E-4</v>
      </c>
      <c r="G8">
        <f t="shared" si="2"/>
        <v>1.6783999999999998E-3</v>
      </c>
    </row>
    <row r="9" spans="1:8">
      <c r="A9">
        <v>4.973E-4</v>
      </c>
      <c r="B9">
        <v>7.0399999999999998E-4</v>
      </c>
      <c r="C9">
        <v>6.8590000000000003E-4</v>
      </c>
      <c r="D9">
        <v>3.9439999999999999E-4</v>
      </c>
      <c r="E9">
        <f t="shared" si="0"/>
        <v>-2.0669999999999998E-4</v>
      </c>
      <c r="F9">
        <f t="shared" si="1"/>
        <v>-1.8860000000000003E-4</v>
      </c>
      <c r="G9">
        <f t="shared" si="2"/>
        <v>1.0290000000000001E-4</v>
      </c>
    </row>
    <row r="11" spans="1:8">
      <c r="A11" s="101" t="s">
        <v>50</v>
      </c>
      <c r="B11" s="101"/>
      <c r="C11" s="101"/>
      <c r="D11" s="101"/>
      <c r="E11" s="101" t="s">
        <v>50</v>
      </c>
      <c r="F11" s="101"/>
      <c r="G11" s="101"/>
      <c r="H11" s="101"/>
    </row>
    <row r="12" spans="1:8">
      <c r="A12" s="2" t="s">
        <v>44</v>
      </c>
      <c r="B12" s="2" t="s">
        <v>45</v>
      </c>
      <c r="C12" s="2" t="s">
        <v>46</v>
      </c>
      <c r="D12" s="2" t="s">
        <v>47</v>
      </c>
      <c r="E12" s="2" t="s">
        <v>48</v>
      </c>
      <c r="F12" s="2" t="s">
        <v>49</v>
      </c>
      <c r="G12" s="2" t="s">
        <v>1</v>
      </c>
    </row>
    <row r="13" spans="1:8">
      <c r="A13">
        <v>0.55992039999999998</v>
      </c>
      <c r="B13">
        <v>0.62491390000000002</v>
      </c>
      <c r="C13">
        <v>0.62618870000000004</v>
      </c>
      <c r="D13">
        <v>0.55992039999999998</v>
      </c>
      <c r="E13">
        <f>A13-D37</f>
        <v>-0.12057960000000001</v>
      </c>
      <c r="F13">
        <f>A13-E37</f>
        <v>-9.0279600000000015E-2</v>
      </c>
      <c r="G13">
        <f>A13-F37</f>
        <v>-3.1450120000000026E-2</v>
      </c>
    </row>
    <row r="14" spans="1:8">
      <c r="A14">
        <v>0.3465937</v>
      </c>
      <c r="B14">
        <v>0.24324960000000001</v>
      </c>
      <c r="C14">
        <v>0.24056430000000001</v>
      </c>
      <c r="D14">
        <v>0.3454372</v>
      </c>
      <c r="E14">
        <f t="shared" ref="E14:E19" si="3">A14-D38</f>
        <v>8.4693699999999983E-2</v>
      </c>
      <c r="F14">
        <f t="shared" ref="F14:F19" si="4">$A14-C14</f>
        <v>0.1060294</v>
      </c>
      <c r="G14">
        <f t="shared" ref="G14:G19" si="5">A14-F38</f>
        <v>9.4873000000000318E-3</v>
      </c>
    </row>
    <row r="15" spans="1:8">
      <c r="A15">
        <v>6.9617100000000001E-2</v>
      </c>
      <c r="B15">
        <v>8.8523199999999996E-2</v>
      </c>
      <c r="C15">
        <v>8.9804899999999993E-2</v>
      </c>
      <c r="D15" s="1">
        <v>7.2293099999999999E-2</v>
      </c>
      <c r="E15">
        <f t="shared" si="3"/>
        <v>1.9217100000000001E-2</v>
      </c>
      <c r="F15">
        <f t="shared" si="4"/>
        <v>-2.0187799999999992E-2</v>
      </c>
      <c r="G15">
        <f t="shared" si="5"/>
        <v>6.7087100000000066E-3</v>
      </c>
    </row>
    <row r="16" spans="1:8">
      <c r="A16">
        <v>1.7404300000000001E-2</v>
      </c>
      <c r="B16">
        <v>3.0391499999999998E-2</v>
      </c>
      <c r="C16">
        <v>3.0632E-2</v>
      </c>
      <c r="D16" s="1">
        <v>1.63511E-2</v>
      </c>
      <c r="E16">
        <f t="shared" si="3"/>
        <v>1.0904300000000002E-2</v>
      </c>
      <c r="F16">
        <f t="shared" si="4"/>
        <v>-1.3227699999999998E-2</v>
      </c>
      <c r="G16">
        <f t="shared" si="5"/>
        <v>9.5779600000000017E-3</v>
      </c>
    </row>
    <row r="17" spans="1:8">
      <c r="A17">
        <v>2.9835999999999999E-3</v>
      </c>
      <c r="B17">
        <v>9.3827000000000008E-3</v>
      </c>
      <c r="C17">
        <v>9.3507E-3</v>
      </c>
      <c r="D17">
        <v>4.3248999999999996E-3</v>
      </c>
      <c r="E17">
        <f t="shared" si="3"/>
        <v>2.3836E-3</v>
      </c>
      <c r="F17">
        <f t="shared" si="4"/>
        <v>-6.3671000000000005E-3</v>
      </c>
      <c r="G17">
        <f t="shared" si="5"/>
        <v>2.2533499999999999E-3</v>
      </c>
    </row>
    <row r="18" spans="1:8">
      <c r="A18">
        <v>2.9835999999999999E-3</v>
      </c>
      <c r="B18">
        <v>2.6361000000000002E-3</v>
      </c>
      <c r="C18">
        <v>2.5917000000000002E-3</v>
      </c>
      <c r="D18" s="1">
        <v>1.2235E-3</v>
      </c>
      <c r="E18">
        <f t="shared" si="3"/>
        <v>2.9835999999999999E-3</v>
      </c>
      <c r="F18">
        <f t="shared" si="4"/>
        <v>3.9189999999999971E-4</v>
      </c>
      <c r="G18">
        <f t="shared" si="5"/>
        <v>2.9290900000000001E-3</v>
      </c>
    </row>
    <row r="19" spans="1:8">
      <c r="A19">
        <v>4.973E-4</v>
      </c>
      <c r="B19">
        <v>6.8690000000000005E-4</v>
      </c>
      <c r="C19">
        <v>6.6410000000000004E-4</v>
      </c>
      <c r="D19">
        <v>3.368E-4</v>
      </c>
      <c r="E19">
        <f t="shared" si="3"/>
        <v>4.973E-4</v>
      </c>
      <c r="F19">
        <f t="shared" si="4"/>
        <v>-1.6680000000000004E-4</v>
      </c>
      <c r="G19">
        <f t="shared" si="5"/>
        <v>4.9390899999999995E-4</v>
      </c>
    </row>
    <row r="20" spans="1:8">
      <c r="G20" s="1"/>
    </row>
    <row r="21" spans="1:8">
      <c r="G21" s="1"/>
    </row>
    <row r="22" spans="1:8">
      <c r="A22" s="101" t="s">
        <v>58</v>
      </c>
      <c r="B22" s="101"/>
      <c r="C22" s="101"/>
      <c r="D22" s="101"/>
      <c r="E22" s="101" t="s">
        <v>58</v>
      </c>
      <c r="F22" s="101"/>
      <c r="G22" s="101"/>
      <c r="H22" s="101"/>
    </row>
    <row r="23" spans="1:8">
      <c r="A23" s="3" t="s">
        <v>44</v>
      </c>
      <c r="B23" s="3" t="s">
        <v>45</v>
      </c>
      <c r="C23" s="3" t="s">
        <v>46</v>
      </c>
      <c r="D23" s="3" t="s">
        <v>47</v>
      </c>
      <c r="E23" s="3" t="s">
        <v>48</v>
      </c>
      <c r="F23" s="3" t="s">
        <v>49</v>
      </c>
      <c r="G23" s="3" t="s">
        <v>1</v>
      </c>
    </row>
    <row r="24" spans="1:8">
      <c r="A24">
        <v>0.34915249999999998</v>
      </c>
      <c r="B24">
        <v>0.45005919999999999</v>
      </c>
      <c r="C24">
        <v>0.45006089999999999</v>
      </c>
      <c r="D24">
        <v>0.34915249999999998</v>
      </c>
      <c r="E24">
        <f>A24-A37</f>
        <v>-0.10494750000000003</v>
      </c>
      <c r="F24">
        <f t="shared" ref="F24:F29" si="6">$A24-C24</f>
        <v>-0.10090840000000001</v>
      </c>
      <c r="G24">
        <f>A24-D24</f>
        <v>0</v>
      </c>
    </row>
    <row r="25" spans="1:8">
      <c r="A25">
        <v>0.52090389999999998</v>
      </c>
      <c r="B25">
        <v>0.34497220000000001</v>
      </c>
      <c r="C25">
        <v>0.34497169999999999</v>
      </c>
      <c r="D25">
        <v>0.51806220000000003</v>
      </c>
      <c r="E25">
        <f t="shared" ref="E25:E29" si="7">A25-A38</f>
        <v>0.16240389999999999</v>
      </c>
      <c r="F25">
        <f t="shared" si="6"/>
        <v>0.17593219999999998</v>
      </c>
      <c r="G25">
        <f>A25-C38</f>
        <v>-3.9106970000000074E-2</v>
      </c>
    </row>
    <row r="26" spans="1:8">
      <c r="A26">
        <v>9.71751E-2</v>
      </c>
      <c r="B26">
        <v>0.14593210000000001</v>
      </c>
      <c r="C26">
        <v>0.14593139999999999</v>
      </c>
      <c r="D26">
        <v>0.1011968</v>
      </c>
      <c r="E26">
        <f t="shared" si="7"/>
        <v>-4.4324899999999987E-2</v>
      </c>
      <c r="F26">
        <f t="shared" si="6"/>
        <v>-4.8756299999999989E-2</v>
      </c>
      <c r="G26">
        <f>A26-C39</f>
        <v>4.5504499999999976E-3</v>
      </c>
    </row>
    <row r="27" spans="1:8">
      <c r="A27">
        <v>2.1468899999999999E-2</v>
      </c>
      <c r="B27">
        <v>4.4917199999999997E-2</v>
      </c>
      <c r="C27">
        <v>4.4916900000000003E-2</v>
      </c>
      <c r="D27">
        <v>2.2766000000000002E-2</v>
      </c>
      <c r="E27">
        <f t="shared" si="7"/>
        <v>-1.5731099999999998E-2</v>
      </c>
      <c r="F27">
        <f t="shared" si="6"/>
        <v>-2.3448000000000004E-2</v>
      </c>
      <c r="G27">
        <f>A27-C40</f>
        <v>1.1255609999999999E-2</v>
      </c>
    </row>
    <row r="28" spans="1:8">
      <c r="A28">
        <v>4.5198E-3</v>
      </c>
      <c r="B28">
        <v>1.1193099999999999E-2</v>
      </c>
      <c r="C28">
        <v>1.1193E-2</v>
      </c>
      <c r="D28">
        <v>6.0702000000000004E-3</v>
      </c>
      <c r="E28">
        <f t="shared" si="7"/>
        <v>-2.8802000000000003E-3</v>
      </c>
      <c r="F28">
        <f t="shared" si="6"/>
        <v>-6.6731999999999998E-3</v>
      </c>
      <c r="G28">
        <f>A28-C41</f>
        <v>3.6751700000000002E-3</v>
      </c>
    </row>
    <row r="29" spans="1:8">
      <c r="A29">
        <v>6.7796999999999996E-3</v>
      </c>
      <c r="B29">
        <v>2.3860000000000001E-3</v>
      </c>
      <c r="C29">
        <v>2.3858999999999998E-3</v>
      </c>
      <c r="D29">
        <v>1.8473999999999999E-3</v>
      </c>
      <c r="E29">
        <f t="shared" si="7"/>
        <v>5.5796999999999999E-3</v>
      </c>
      <c r="F29">
        <f t="shared" si="6"/>
        <v>4.3937999999999998E-3</v>
      </c>
      <c r="G29">
        <f>A29-C42</f>
        <v>6.7238199999999993E-3</v>
      </c>
    </row>
    <row r="30" spans="1:8">
      <c r="E30" s="1"/>
    </row>
    <row r="32" spans="1:8">
      <c r="E32" s="1"/>
    </row>
    <row r="33" spans="1:7">
      <c r="E33" s="1"/>
    </row>
    <row r="35" spans="1:7">
      <c r="A35" t="s">
        <v>56</v>
      </c>
      <c r="D35" t="s">
        <v>51</v>
      </c>
    </row>
    <row r="36" spans="1:7">
      <c r="A36" s="3" t="s">
        <v>45</v>
      </c>
      <c r="B36" s="3" t="s">
        <v>46</v>
      </c>
      <c r="C36" s="3" t="s">
        <v>47</v>
      </c>
      <c r="D36" s="3" t="s">
        <v>45</v>
      </c>
      <c r="E36" s="3" t="s">
        <v>46</v>
      </c>
      <c r="F36" s="3" t="s">
        <v>47</v>
      </c>
      <c r="G36" s="3"/>
    </row>
    <row r="37" spans="1:7">
      <c r="A37">
        <v>0.4541</v>
      </c>
      <c r="C37">
        <v>0.33624744000000001</v>
      </c>
      <c r="D37">
        <v>0.68049999999999999</v>
      </c>
      <c r="E37">
        <v>0.6502</v>
      </c>
      <c r="F37">
        <v>0.59137052000000001</v>
      </c>
    </row>
    <row r="38" spans="1:7">
      <c r="A38">
        <v>0.35849999999999999</v>
      </c>
      <c r="C38">
        <v>0.56001087000000005</v>
      </c>
      <c r="D38">
        <v>0.26190000000000002</v>
      </c>
      <c r="E38">
        <v>0.27989999999999998</v>
      </c>
      <c r="F38">
        <v>0.33710639999999997</v>
      </c>
    </row>
    <row r="39" spans="1:7">
      <c r="A39">
        <v>0.14149999999999999</v>
      </c>
      <c r="C39">
        <v>9.2624650000000003E-2</v>
      </c>
      <c r="D39">
        <v>5.04E-2</v>
      </c>
      <c r="E39">
        <v>6.0299999999999999E-2</v>
      </c>
      <c r="F39">
        <v>6.2908389999999995E-2</v>
      </c>
    </row>
    <row r="40" spans="1:7">
      <c r="A40">
        <v>3.7199999999999997E-2</v>
      </c>
      <c r="C40">
        <v>1.021329E-2</v>
      </c>
      <c r="D40">
        <v>6.4999999999999997E-3</v>
      </c>
      <c r="E40">
        <v>8.6E-3</v>
      </c>
      <c r="F40">
        <v>7.8263399999999993E-3</v>
      </c>
    </row>
    <row r="41" spans="1:7">
      <c r="A41">
        <v>7.4000000000000003E-3</v>
      </c>
      <c r="C41">
        <v>8.4462999999999997E-4</v>
      </c>
      <c r="D41">
        <v>5.9999999999999995E-4</v>
      </c>
      <c r="E41">
        <v>8.9999999999999998E-4</v>
      </c>
      <c r="F41">
        <v>7.3025E-4</v>
      </c>
    </row>
    <row r="42" spans="1:7">
      <c r="A42">
        <v>1.1999999999999999E-3</v>
      </c>
      <c r="C42">
        <v>5.588E-5</v>
      </c>
      <c r="D42">
        <v>0</v>
      </c>
      <c r="E42">
        <v>1E-4</v>
      </c>
      <c r="F42">
        <v>5.4509999999999998E-5</v>
      </c>
    </row>
    <row r="43" spans="1:7">
      <c r="D43">
        <v>0</v>
      </c>
      <c r="E43">
        <v>0</v>
      </c>
      <c r="F43" s="1">
        <v>3.3909999999999998E-6</v>
      </c>
    </row>
    <row r="52" spans="5:5">
      <c r="E52" s="9"/>
    </row>
  </sheetData>
  <mergeCells count="6">
    <mergeCell ref="A1:D1"/>
    <mergeCell ref="E1:H1"/>
    <mergeCell ref="A11:D11"/>
    <mergeCell ref="E11:H11"/>
    <mergeCell ref="A22:D22"/>
    <mergeCell ref="E22:H2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117"/>
  <sheetViews>
    <sheetView showWhiteSpace="0" topLeftCell="O31" workbookViewId="0">
      <selection activeCell="R43" sqref="R43"/>
    </sheetView>
  </sheetViews>
  <sheetFormatPr baseColWidth="10" defaultColWidth="12.5" defaultRowHeight="10" x14ac:dyDescent="0"/>
  <cols>
    <col min="1" max="16384" width="12.5" style="4"/>
  </cols>
  <sheetData>
    <row r="1" spans="9:35" s="5" customFormat="1">
      <c r="I1" s="5" t="s">
        <v>19</v>
      </c>
      <c r="W1" s="5" t="s">
        <v>33</v>
      </c>
    </row>
    <row r="2" spans="9:35">
      <c r="J2" s="4">
        <v>20</v>
      </c>
      <c r="K2" s="4">
        <v>25</v>
      </c>
      <c r="L2" s="4">
        <v>30</v>
      </c>
      <c r="M2" s="4">
        <v>35</v>
      </c>
      <c r="N2" s="4">
        <v>40</v>
      </c>
      <c r="O2" s="4">
        <v>45</v>
      </c>
      <c r="P2" s="4">
        <v>50</v>
      </c>
      <c r="Q2" s="4">
        <v>55</v>
      </c>
      <c r="R2" s="4">
        <v>60</v>
      </c>
      <c r="S2" s="4">
        <v>65</v>
      </c>
      <c r="T2" s="4">
        <v>70</v>
      </c>
      <c r="U2" s="4">
        <v>75</v>
      </c>
      <c r="V2" s="4">
        <v>80</v>
      </c>
      <c r="W2" s="4">
        <v>20</v>
      </c>
      <c r="X2" s="4">
        <v>25</v>
      </c>
      <c r="Y2" s="4">
        <v>30</v>
      </c>
      <c r="Z2" s="4">
        <v>35</v>
      </c>
      <c r="AA2" s="4">
        <v>40</v>
      </c>
      <c r="AB2" s="4">
        <v>45</v>
      </c>
      <c r="AC2" s="4">
        <v>50</v>
      </c>
      <c r="AD2" s="4">
        <v>55</v>
      </c>
      <c r="AE2" s="4">
        <v>60</v>
      </c>
      <c r="AF2" s="4">
        <v>65</v>
      </c>
      <c r="AG2" s="4">
        <v>70</v>
      </c>
      <c r="AH2" s="4">
        <v>75</v>
      </c>
      <c r="AI2" s="4">
        <v>80</v>
      </c>
    </row>
    <row r="3" spans="9:35">
      <c r="I3" s="4">
        <v>0</v>
      </c>
      <c r="J3" s="5">
        <v>0.36261299000000002</v>
      </c>
      <c r="K3" s="5">
        <v>0.35609501999999998</v>
      </c>
      <c r="L3" s="5">
        <v>0.34962993999999997</v>
      </c>
      <c r="M3" s="5">
        <v>0.34321966999999998</v>
      </c>
      <c r="N3" s="5">
        <v>0.33686604999999997</v>
      </c>
      <c r="O3" s="5">
        <v>0.33057085000000003</v>
      </c>
      <c r="P3" s="5">
        <v>0.32433578000000002</v>
      </c>
      <c r="Q3" s="5">
        <v>0.31816238000000002</v>
      </c>
      <c r="R3" s="5">
        <v>0.31205224999999998</v>
      </c>
      <c r="S3" s="5">
        <v>0.30600675999999999</v>
      </c>
      <c r="T3" s="5">
        <v>0.30002733999999998</v>
      </c>
      <c r="U3" s="5">
        <v>0.29411524999999999</v>
      </c>
      <c r="V3" s="5">
        <v>0.28827166999999998</v>
      </c>
      <c r="W3" s="7">
        <f t="shared" ref="W3:W9" si="0">J3*100/$N13</f>
        <v>103.85518935135794</v>
      </c>
      <c r="X3" s="7">
        <f t="shared" ref="X3:AI9" si="1">K3*100/$N13</f>
        <v>101.98839189179513</v>
      </c>
      <c r="Y3" s="7">
        <f t="shared" si="1"/>
        <v>100.13674254086681</v>
      </c>
      <c r="Z3" s="7">
        <f t="shared" si="1"/>
        <v>98.300791201552343</v>
      </c>
      <c r="AA3" s="7">
        <f t="shared" si="1"/>
        <v>96.481064864206914</v>
      </c>
      <c r="AB3" s="7">
        <f t="shared" si="1"/>
        <v>94.678070470639625</v>
      </c>
      <c r="AC3" s="7">
        <f t="shared" si="1"/>
        <v>92.892297778191491</v>
      </c>
      <c r="AD3" s="7">
        <f t="shared" si="1"/>
        <v>91.124187854877178</v>
      </c>
      <c r="AE3" s="7">
        <f t="shared" si="1"/>
        <v>89.374198953179487</v>
      </c>
      <c r="AF3" s="7">
        <f t="shared" si="1"/>
        <v>87.642723451786836</v>
      </c>
      <c r="AG3" s="7">
        <f t="shared" si="1"/>
        <v>85.93017091385569</v>
      </c>
      <c r="AH3" s="7">
        <f t="shared" si="1"/>
        <v>84.236902213216297</v>
      </c>
      <c r="AI3" s="7">
        <f t="shared" si="1"/>
        <v>82.563255311074684</v>
      </c>
    </row>
    <row r="4" spans="9:35" s="7" customFormat="1">
      <c r="I4" s="7">
        <v>1</v>
      </c>
      <c r="J4" s="7">
        <v>0.45492237000000002</v>
      </c>
      <c r="K4" s="4">
        <v>0.48509185999999999</v>
      </c>
      <c r="L4" s="4">
        <v>0.51257098999999995</v>
      </c>
      <c r="M4" s="4">
        <v>0.53752630000000001</v>
      </c>
      <c r="N4" s="4">
        <v>0.56015603000000003</v>
      </c>
      <c r="O4" s="4">
        <v>0.58067146000000003</v>
      </c>
      <c r="P4" s="4">
        <v>0.59928417</v>
      </c>
      <c r="Q4" s="4">
        <v>0.61619794999999999</v>
      </c>
      <c r="R4" s="7">
        <v>0.63160351999999997</v>
      </c>
      <c r="S4" s="4">
        <v>0.64567638999999999</v>
      </c>
      <c r="T4" s="4">
        <v>0.65857533999999995</v>
      </c>
      <c r="U4" s="4">
        <v>0.67044265999999997</v>
      </c>
      <c r="V4" s="4">
        <v>0.68140473999999995</v>
      </c>
      <c r="W4" s="7">
        <f t="shared" si="0"/>
        <v>87.812307093626984</v>
      </c>
      <c r="X4" s="7">
        <f t="shared" si="1"/>
        <v>93.635833689468171</v>
      </c>
      <c r="Y4" s="7">
        <f t="shared" si="1"/>
        <v>98.940048125495338</v>
      </c>
      <c r="Z4" s="7">
        <f t="shared" si="1"/>
        <v>103.75709712077044</v>
      </c>
      <c r="AA4" s="7">
        <f t="shared" si="1"/>
        <v>108.12524635072778</v>
      </c>
      <c r="AB4" s="7">
        <f t="shared" si="1"/>
        <v>112.08527856307602</v>
      </c>
      <c r="AC4" s="7">
        <f t="shared" si="1"/>
        <v>115.67803441362832</v>
      </c>
      <c r="AD4" s="7">
        <f t="shared" si="1"/>
        <v>118.94285087775174</v>
      </c>
      <c r="AE4" s="7">
        <f t="shared" si="1"/>
        <v>121.91654206772853</v>
      </c>
      <c r="AF4" s="7">
        <f t="shared" si="1"/>
        <v>124.63298615494432</v>
      </c>
      <c r="AG4" s="7">
        <f t="shared" si="1"/>
        <v>127.12283196882537</v>
      </c>
      <c r="AH4" s="7">
        <f t="shared" si="1"/>
        <v>129.41354532332215</v>
      </c>
      <c r="AI4" s="7">
        <f t="shared" si="1"/>
        <v>131.52952290284833</v>
      </c>
    </row>
    <row r="5" spans="9:35">
      <c r="I5" s="4">
        <v>2</v>
      </c>
      <c r="J5" s="4">
        <v>0.14567448</v>
      </c>
      <c r="K5" s="4">
        <v>0.13146105</v>
      </c>
      <c r="L5" s="4">
        <v>0.11755851</v>
      </c>
      <c r="M5" s="4">
        <v>0.10433418999999999</v>
      </c>
      <c r="N5" s="4">
        <v>9.2015899999999998E-2</v>
      </c>
      <c r="O5" s="4">
        <v>8.0725599999999995E-2</v>
      </c>
      <c r="P5" s="4">
        <v>7.0508349999999997E-2</v>
      </c>
      <c r="Q5" s="4">
        <v>6.1355699999999999E-2</v>
      </c>
      <c r="R5" s="4">
        <v>5.322383E-2</v>
      </c>
      <c r="S5" s="4">
        <v>4.604722E-2</v>
      </c>
      <c r="T5" s="4">
        <v>3.9748510000000001E-2</v>
      </c>
      <c r="U5" s="4">
        <v>3.4245539999999998E-2</v>
      </c>
      <c r="V5" s="4">
        <v>2.9456039999999999E-2</v>
      </c>
      <c r="W5" s="7">
        <f t="shared" si="0"/>
        <v>143.9516664558563</v>
      </c>
      <c r="X5" s="7">
        <f t="shared" si="1"/>
        <v>129.90633103023021</v>
      </c>
      <c r="Y5" s="7">
        <f t="shared" si="1"/>
        <v>116.16820887617</v>
      </c>
      <c r="Z5" s="7">
        <f t="shared" si="1"/>
        <v>103.10028577978748</v>
      </c>
      <c r="AA5" s="7">
        <f t="shared" si="1"/>
        <v>90.927677555021489</v>
      </c>
      <c r="AB5" s="7">
        <f t="shared" si="1"/>
        <v>79.770901846698706</v>
      </c>
      <c r="AC5" s="7">
        <f t="shared" si="1"/>
        <v>69.674485754490249</v>
      </c>
      <c r="AD5" s="7">
        <f t="shared" si="1"/>
        <v>60.630079211990889</v>
      </c>
      <c r="AE5" s="7">
        <f t="shared" si="1"/>
        <v>52.594380454717935</v>
      </c>
      <c r="AF5" s="7">
        <f t="shared" si="1"/>
        <v>45.502644352390583</v>
      </c>
      <c r="AG5" s="7">
        <f t="shared" si="1"/>
        <v>39.278425800025296</v>
      </c>
      <c r="AH5" s="7">
        <f t="shared" si="1"/>
        <v>33.840536459650892</v>
      </c>
      <c r="AI5" s="7">
        <f t="shared" si="1"/>
        <v>29.107679294206928</v>
      </c>
    </row>
    <row r="6" spans="9:35">
      <c r="I6" s="4">
        <v>3</v>
      </c>
      <c r="J6" s="4">
        <v>3.1098420000000002E-2</v>
      </c>
      <c r="K6" s="7">
        <v>2.3750839999999999E-2</v>
      </c>
      <c r="L6" s="7">
        <v>1.7974750000000001E-2</v>
      </c>
      <c r="M6" s="7">
        <v>1.350089E-2</v>
      </c>
      <c r="N6" s="7">
        <v>1.007687E-2</v>
      </c>
      <c r="O6" s="7">
        <v>7.4817099999999999E-3</v>
      </c>
      <c r="P6" s="7">
        <v>5.5304100000000004E-3</v>
      </c>
      <c r="Q6" s="7">
        <v>4.0728500000000003E-3</v>
      </c>
      <c r="R6" s="4">
        <v>2.9900399999999998E-3</v>
      </c>
      <c r="S6" s="7">
        <v>2.18928E-3</v>
      </c>
      <c r="T6" s="7">
        <v>1.59936E-3</v>
      </c>
      <c r="U6" s="7">
        <v>1.1661499999999999E-3</v>
      </c>
      <c r="V6" s="7">
        <v>8.4889000000000004E-4</v>
      </c>
      <c r="W6" s="7">
        <f t="shared" si="0"/>
        <v>136.60028112096987</v>
      </c>
      <c r="X6" s="7">
        <f t="shared" si="1"/>
        <v>104.32592462443993</v>
      </c>
      <c r="Y6" s="7">
        <f t="shared" si="1"/>
        <v>78.954361767548093</v>
      </c>
      <c r="Z6" s="7">
        <f t="shared" si="1"/>
        <v>59.302863919880515</v>
      </c>
      <c r="AA6" s="7">
        <f t="shared" si="1"/>
        <v>44.262804181674426</v>
      </c>
      <c r="AB6" s="7">
        <f t="shared" si="1"/>
        <v>32.86352455415971</v>
      </c>
      <c r="AC6" s="7">
        <f t="shared" si="1"/>
        <v>24.292409733813582</v>
      </c>
      <c r="AD6" s="7">
        <f t="shared" si="1"/>
        <v>17.890055345690943</v>
      </c>
      <c r="AE6" s="7">
        <f t="shared" si="1"/>
        <v>13.133796011596239</v>
      </c>
      <c r="AF6" s="7">
        <f t="shared" si="1"/>
        <v>9.6164455767372399</v>
      </c>
      <c r="AG6" s="7">
        <f t="shared" si="1"/>
        <v>7.0252130369849768</v>
      </c>
      <c r="AH6" s="7">
        <f t="shared" si="1"/>
        <v>5.1223315470438369</v>
      </c>
      <c r="AI6" s="7">
        <f t="shared" si="1"/>
        <v>3.728762189229553</v>
      </c>
    </row>
    <row r="7" spans="9:35">
      <c r="I7" s="4">
        <v>4</v>
      </c>
      <c r="J7" s="4">
        <v>4.97914E-3</v>
      </c>
      <c r="K7" s="4">
        <v>3.2182700000000001E-3</v>
      </c>
      <c r="L7" s="4">
        <v>2.0612600000000001E-3</v>
      </c>
      <c r="M7" s="4">
        <v>1.3102700000000001E-3</v>
      </c>
      <c r="N7" s="4">
        <v>8.2766000000000003E-4</v>
      </c>
      <c r="O7" s="4">
        <v>5.2006000000000003E-4</v>
      </c>
      <c r="P7" s="4">
        <v>3.2534000000000003E-4</v>
      </c>
      <c r="Q7" s="4">
        <v>2.0277000000000001E-4</v>
      </c>
      <c r="R7" s="4">
        <v>1.2598000000000001E-4</v>
      </c>
      <c r="S7" s="4">
        <v>7.8070000000000003E-5</v>
      </c>
      <c r="T7" s="4">
        <v>4.8260000000000002E-5</v>
      </c>
      <c r="U7" s="4">
        <v>2.9779999999999999E-5</v>
      </c>
      <c r="V7" s="4">
        <v>1.8349999999999999E-5</v>
      </c>
      <c r="W7" s="7">
        <f t="shared" si="0"/>
        <v>82.025962900728132</v>
      </c>
      <c r="X7" s="7">
        <f t="shared" si="1"/>
        <v>53.017528252775854</v>
      </c>
      <c r="Y7" s="7">
        <f t="shared" si="1"/>
        <v>33.957036011993011</v>
      </c>
      <c r="Z7" s="7">
        <f t="shared" si="1"/>
        <v>21.585285493064479</v>
      </c>
      <c r="AA7" s="7">
        <f t="shared" si="1"/>
        <v>13.634806101940628</v>
      </c>
      <c r="AB7" s="7">
        <f t="shared" si="1"/>
        <v>8.5674277618529864</v>
      </c>
      <c r="AC7" s="7">
        <f t="shared" si="1"/>
        <v>5.3596257124971167</v>
      </c>
      <c r="AD7" s="7">
        <f t="shared" si="1"/>
        <v>3.3404171196995156</v>
      </c>
      <c r="AE7" s="7">
        <f t="shared" si="1"/>
        <v>2.0753846660736057</v>
      </c>
      <c r="AF7" s="7">
        <f t="shared" si="1"/>
        <v>1.286119073506639</v>
      </c>
      <c r="AG7" s="7">
        <f t="shared" si="1"/>
        <v>0.7950314651906033</v>
      </c>
      <c r="AH7" s="7">
        <f t="shared" si="1"/>
        <v>0.49059339066258106</v>
      </c>
      <c r="AI7" s="7">
        <f t="shared" si="1"/>
        <v>0.30229646469638555</v>
      </c>
    </row>
    <row r="8" spans="9:35">
      <c r="I8" s="4">
        <v>5</v>
      </c>
      <c r="J8" s="4">
        <v>6.3776999999999996E-4</v>
      </c>
      <c r="K8" s="4">
        <v>3.4885999999999999E-4</v>
      </c>
      <c r="L8" s="4">
        <v>1.8909999999999999E-4</v>
      </c>
      <c r="M8" s="4">
        <v>1.0173E-4</v>
      </c>
      <c r="N8" s="4">
        <v>5.4379999999999998E-5</v>
      </c>
      <c r="O8" s="4">
        <v>2.8920000000000001E-5</v>
      </c>
      <c r="P8" s="4">
        <v>1.5310000000000001E-5</v>
      </c>
      <c r="Q8" s="6">
        <v>8.0760000000000003E-6</v>
      </c>
      <c r="R8" s="6">
        <v>4.2459999999999997E-6</v>
      </c>
      <c r="S8" s="6">
        <v>2.227E-6</v>
      </c>
      <c r="T8" s="6">
        <v>1.1650000000000001E-6</v>
      </c>
      <c r="U8" s="6">
        <v>6.0849999999999998E-7</v>
      </c>
      <c r="V8" s="6">
        <v>3.1730000000000002E-7</v>
      </c>
      <c r="W8" s="7">
        <f t="shared" si="0"/>
        <v>34.52257226372199</v>
      </c>
      <c r="X8" s="7">
        <f t="shared" si="1"/>
        <v>18.88383674353145</v>
      </c>
      <c r="Y8" s="7">
        <f t="shared" si="1"/>
        <v>10.236007361697521</v>
      </c>
      <c r="Z8" s="7">
        <f t="shared" si="1"/>
        <v>5.5066580058460541</v>
      </c>
      <c r="AA8" s="7">
        <f t="shared" si="1"/>
        <v>2.9435964057594459</v>
      </c>
      <c r="AB8" s="7">
        <f t="shared" si="1"/>
        <v>1.5654433257551155</v>
      </c>
      <c r="AC8" s="7">
        <f t="shared" si="1"/>
        <v>0.82873227238280833</v>
      </c>
      <c r="AD8" s="7">
        <f t="shared" si="1"/>
        <v>0.43715492042871062</v>
      </c>
      <c r="AE8" s="7">
        <f t="shared" si="1"/>
        <v>0.22983652701093427</v>
      </c>
      <c r="AF8" s="7">
        <f t="shared" si="1"/>
        <v>0.12054779690375664</v>
      </c>
      <c r="AG8" s="7">
        <f t="shared" si="1"/>
        <v>6.3061600086608216E-2</v>
      </c>
      <c r="AH8" s="7">
        <f t="shared" si="1"/>
        <v>3.2938183392876477E-2</v>
      </c>
      <c r="AI8" s="7">
        <f t="shared" si="1"/>
        <v>1.7175489877665911E-2</v>
      </c>
    </row>
    <row r="9" spans="9:35">
      <c r="I9" s="4">
        <v>6</v>
      </c>
      <c r="J9" s="4">
        <v>6.8070000000000004E-5</v>
      </c>
      <c r="K9" s="4">
        <v>3.1510000000000002E-5</v>
      </c>
      <c r="L9" s="4">
        <v>1.446E-5</v>
      </c>
      <c r="M9" s="6">
        <v>6.5819999999999998E-6</v>
      </c>
      <c r="N9" s="6">
        <v>2.9780000000000001E-6</v>
      </c>
      <c r="O9" s="6">
        <v>1.3400000000000001E-6</v>
      </c>
      <c r="P9" s="6">
        <v>6.0050000000000001E-7</v>
      </c>
      <c r="Q9" s="6">
        <v>2.6800000000000002E-7</v>
      </c>
      <c r="R9" s="6">
        <v>1.1929999999999999E-7</v>
      </c>
      <c r="S9" s="6">
        <v>5.2940000000000003E-8</v>
      </c>
      <c r="T9" s="6">
        <v>2.344E-8</v>
      </c>
      <c r="U9" s="6">
        <v>1.036E-8</v>
      </c>
      <c r="V9" s="6">
        <v>4.5720000000000003E-9</v>
      </c>
      <c r="W9" s="7" t="e">
        <f t="shared" si="0"/>
        <v>#DIV/0!</v>
      </c>
      <c r="X9" s="7" t="e">
        <f t="shared" si="1"/>
        <v>#DIV/0!</v>
      </c>
      <c r="Y9" s="7" t="e">
        <f t="shared" si="1"/>
        <v>#DIV/0!</v>
      </c>
      <c r="Z9" s="7" t="e">
        <f t="shared" si="1"/>
        <v>#DIV/0!</v>
      </c>
      <c r="AA9" s="7" t="e">
        <f t="shared" si="1"/>
        <v>#DIV/0!</v>
      </c>
      <c r="AB9" s="7" t="e">
        <f t="shared" si="1"/>
        <v>#DIV/0!</v>
      </c>
      <c r="AC9" s="7" t="e">
        <f t="shared" si="1"/>
        <v>#DIV/0!</v>
      </c>
      <c r="AD9" s="7" t="e">
        <f t="shared" si="1"/>
        <v>#DIV/0!</v>
      </c>
      <c r="AE9" s="7" t="e">
        <f t="shared" si="1"/>
        <v>#DIV/0!</v>
      </c>
      <c r="AF9" s="7" t="e">
        <f t="shared" si="1"/>
        <v>#DIV/0!</v>
      </c>
      <c r="AG9" s="7" t="e">
        <f t="shared" si="1"/>
        <v>#DIV/0!</v>
      </c>
      <c r="AH9" s="7" t="e">
        <f t="shared" si="1"/>
        <v>#DIV/0!</v>
      </c>
      <c r="AI9" s="7" t="e">
        <f t="shared" si="1"/>
        <v>#DIV/0!</v>
      </c>
    </row>
    <row r="11" spans="9:35" s="5" customFormat="1">
      <c r="I11" s="5" t="s">
        <v>20</v>
      </c>
    </row>
    <row r="12" spans="9:35" ht="11">
      <c r="J12" s="4" t="s">
        <v>3</v>
      </c>
      <c r="K12" s="4" t="s">
        <v>4</v>
      </c>
      <c r="L12" s="4" t="s">
        <v>5</v>
      </c>
      <c r="M12" s="4" t="s">
        <v>6</v>
      </c>
      <c r="N12" s="4" t="s">
        <v>7</v>
      </c>
      <c r="O12" s="12" t="s">
        <v>258</v>
      </c>
      <c r="P12" s="12" t="s">
        <v>259</v>
      </c>
      <c r="Q12" s="12" t="s">
        <v>260</v>
      </c>
    </row>
    <row r="13" spans="9:35">
      <c r="I13" s="4">
        <v>0</v>
      </c>
      <c r="J13" s="4">
        <v>0.28661769999999998</v>
      </c>
      <c r="K13" s="4">
        <v>0.28684947</v>
      </c>
      <c r="L13" s="4">
        <v>0.42338574000000001</v>
      </c>
      <c r="M13" s="4">
        <v>0.29841223</v>
      </c>
      <c r="N13" s="4">
        <v>0.34915249999999998</v>
      </c>
      <c r="O13" s="4">
        <f t="shared" ref="O13:R18" si="2">J13*100/$N13</f>
        <v>82.089545399216675</v>
      </c>
      <c r="P13" s="4">
        <f t="shared" si="2"/>
        <v>82.155926135427933</v>
      </c>
      <c r="Q13" s="4">
        <f t="shared" si="2"/>
        <v>121.26097908507029</v>
      </c>
      <c r="R13" s="4">
        <f t="shared" si="2"/>
        <v>85.467590809173643</v>
      </c>
    </row>
    <row r="14" spans="9:35">
      <c r="I14" s="4">
        <v>1</v>
      </c>
      <c r="J14" s="4">
        <v>0.58530702000000001</v>
      </c>
      <c r="K14" s="5">
        <v>0.59748973000000005</v>
      </c>
      <c r="L14" s="5">
        <v>0.49622017000000002</v>
      </c>
      <c r="M14" s="5">
        <v>0.58003674999999999</v>
      </c>
      <c r="N14" s="4">
        <v>0.51806220000000003</v>
      </c>
      <c r="O14" s="4">
        <f t="shared" si="2"/>
        <v>112.98006687227904</v>
      </c>
      <c r="P14" s="4">
        <f t="shared" si="2"/>
        <v>115.33165901700607</v>
      </c>
      <c r="Q14" s="4">
        <f t="shared" si="2"/>
        <v>95.783898149681633</v>
      </c>
      <c r="R14" s="4">
        <f t="shared" si="2"/>
        <v>111.96276238644703</v>
      </c>
    </row>
    <row r="15" spans="9:35">
      <c r="I15" s="4">
        <v>2</v>
      </c>
      <c r="J15" s="4">
        <v>0.11223835</v>
      </c>
      <c r="K15" s="4">
        <v>0.10278497</v>
      </c>
      <c r="L15" s="4">
        <v>7.2733790000000006E-2</v>
      </c>
      <c r="M15" s="4">
        <v>0.10706465</v>
      </c>
      <c r="N15" s="4">
        <v>0.1011968</v>
      </c>
      <c r="O15" s="4">
        <f t="shared" si="2"/>
        <v>110.91096754047558</v>
      </c>
      <c r="P15" s="4">
        <f t="shared" si="2"/>
        <v>101.56938756956741</v>
      </c>
      <c r="Q15" s="4">
        <f t="shared" si="2"/>
        <v>71.873606675309887</v>
      </c>
      <c r="R15" s="4">
        <f t="shared" si="2"/>
        <v>105.79845410131546</v>
      </c>
    </row>
    <row r="16" spans="9:35">
      <c r="I16" s="4">
        <v>3</v>
      </c>
      <c r="J16" s="4">
        <v>1.434853E-2</v>
      </c>
      <c r="K16" s="4">
        <v>1.178793E-2</v>
      </c>
      <c r="L16" s="4">
        <v>7.1073300000000002E-3</v>
      </c>
      <c r="M16" s="4">
        <v>1.317484E-2</v>
      </c>
      <c r="N16" s="4">
        <v>2.2766000000000002E-2</v>
      </c>
      <c r="O16" s="4">
        <f t="shared" si="2"/>
        <v>63.02613546516735</v>
      </c>
      <c r="P16" s="4">
        <f t="shared" si="2"/>
        <v>51.778661161381002</v>
      </c>
      <c r="Q16" s="4">
        <f t="shared" si="2"/>
        <v>31.219054730738822</v>
      </c>
      <c r="R16" s="4">
        <f t="shared" si="2"/>
        <v>57.870684353861023</v>
      </c>
    </row>
    <row r="17" spans="9:18">
      <c r="I17" s="4">
        <v>4</v>
      </c>
      <c r="J17" s="4">
        <v>1.3757400000000001E-3</v>
      </c>
      <c r="K17" s="4">
        <v>1.0139299999999999E-3</v>
      </c>
      <c r="L17" s="4">
        <v>5.2088000000000004E-4</v>
      </c>
      <c r="M17" s="4">
        <v>1.2159200000000001E-3</v>
      </c>
      <c r="N17" s="4">
        <v>6.0702000000000004E-3</v>
      </c>
      <c r="O17" s="4">
        <f t="shared" si="2"/>
        <v>22.663833152120194</v>
      </c>
      <c r="P17" s="4">
        <f t="shared" si="2"/>
        <v>16.703403512240122</v>
      </c>
      <c r="Q17" s="4">
        <f t="shared" si="2"/>
        <v>8.5809363777140781</v>
      </c>
      <c r="R17" s="4">
        <f t="shared" si="2"/>
        <v>20.03097097294982</v>
      </c>
    </row>
    <row r="18" spans="9:18">
      <c r="I18" s="4">
        <v>5</v>
      </c>
      <c r="J18" s="4">
        <v>1.0552000000000001E-4</v>
      </c>
      <c r="K18" s="4">
        <v>6.9770000000000005E-5</v>
      </c>
      <c r="L18" s="4">
        <v>3.0540000000000002E-5</v>
      </c>
      <c r="M18" s="4">
        <v>8.9779999999999998E-5</v>
      </c>
      <c r="N18" s="4">
        <v>1.8473999999999999E-3</v>
      </c>
      <c r="O18" s="4">
        <f t="shared" si="2"/>
        <v>5.7118111941106422</v>
      </c>
      <c r="P18" s="4">
        <f t="shared" si="2"/>
        <v>3.7766590884486311</v>
      </c>
      <c r="Q18" s="4">
        <f t="shared" si="2"/>
        <v>1.6531341344592403</v>
      </c>
      <c r="R18" s="4">
        <f t="shared" si="2"/>
        <v>4.8598029663310598</v>
      </c>
    </row>
    <row r="19" spans="9:18">
      <c r="I19" s="4">
        <v>6</v>
      </c>
    </row>
    <row r="21" spans="9:18" s="5" customFormat="1">
      <c r="I21" s="5" t="s">
        <v>21</v>
      </c>
    </row>
    <row r="22" spans="9:18" ht="11">
      <c r="J22" s="4" t="s">
        <v>8</v>
      </c>
      <c r="K22" s="4" t="s">
        <v>9</v>
      </c>
      <c r="L22" s="4" t="s">
        <v>10</v>
      </c>
      <c r="M22" s="4" t="s">
        <v>7</v>
      </c>
      <c r="N22" s="12" t="s">
        <v>115</v>
      </c>
      <c r="O22" s="12" t="s">
        <v>117</v>
      </c>
      <c r="P22" s="12" t="s">
        <v>118</v>
      </c>
    </row>
    <row r="23" spans="9:18">
      <c r="I23" s="4">
        <v>0</v>
      </c>
      <c r="J23" s="4">
        <v>0.26880282</v>
      </c>
      <c r="K23" s="4">
        <v>0.33791824999999998</v>
      </c>
      <c r="L23" s="4">
        <v>0.39519891000000001</v>
      </c>
      <c r="M23" s="4">
        <f t="shared" ref="M23:M28" si="3">N13</f>
        <v>0.34915249999999998</v>
      </c>
      <c r="N23" s="4">
        <f t="shared" ref="N23:P28" si="4">J23*100/$M23</f>
        <v>76.987224780003018</v>
      </c>
      <c r="O23" s="4">
        <f t="shared" si="4"/>
        <v>96.782423153206693</v>
      </c>
      <c r="P23" s="4">
        <f t="shared" si="4"/>
        <v>113.18805106651106</v>
      </c>
    </row>
    <row r="24" spans="9:18">
      <c r="I24" s="4">
        <v>1</v>
      </c>
      <c r="J24" s="5">
        <v>0.56489425999999998</v>
      </c>
      <c r="K24" s="5">
        <v>0.56324081000000004</v>
      </c>
      <c r="L24" s="5">
        <v>0.52558959999999999</v>
      </c>
      <c r="M24" s="4">
        <f t="shared" si="3"/>
        <v>0.51806220000000003</v>
      </c>
      <c r="N24" s="4">
        <f t="shared" si="4"/>
        <v>109.03985274355085</v>
      </c>
      <c r="O24" s="4">
        <f t="shared" si="4"/>
        <v>108.72069222575978</v>
      </c>
      <c r="P24" s="4">
        <f t="shared" si="4"/>
        <v>101.45299155197966</v>
      </c>
    </row>
    <row r="25" spans="9:18">
      <c r="I25" s="4">
        <v>2</v>
      </c>
      <c r="J25" s="4">
        <v>0.13999714999999999</v>
      </c>
      <c r="K25" s="4">
        <v>8.8737620000000003E-2</v>
      </c>
      <c r="L25" s="4">
        <v>7.213282E-2</v>
      </c>
      <c r="M25" s="4">
        <f t="shared" si="3"/>
        <v>0.1011968</v>
      </c>
      <c r="N25" s="4">
        <f t="shared" si="4"/>
        <v>138.34147917720716</v>
      </c>
      <c r="O25" s="4">
        <f t="shared" si="4"/>
        <v>87.688168005312434</v>
      </c>
      <c r="P25" s="4">
        <f t="shared" si="4"/>
        <v>71.279744023526433</v>
      </c>
    </row>
    <row r="26" spans="9:18">
      <c r="I26" s="4">
        <v>3</v>
      </c>
      <c r="J26" s="4">
        <v>2.3130230000000002E-2</v>
      </c>
      <c r="K26" s="4">
        <v>9.3203100000000001E-3</v>
      </c>
      <c r="L26" s="4">
        <v>6.5997499999999997E-3</v>
      </c>
      <c r="M26" s="4">
        <f t="shared" si="3"/>
        <v>2.2766000000000002E-2</v>
      </c>
      <c r="N26" s="4">
        <f t="shared" si="4"/>
        <v>101.599885794606</v>
      </c>
      <c r="O26" s="4">
        <f t="shared" si="4"/>
        <v>40.939602916630065</v>
      </c>
      <c r="P26" s="4">
        <f t="shared" si="4"/>
        <v>28.989501888781515</v>
      </c>
    </row>
    <row r="27" spans="9:18">
      <c r="I27" s="4">
        <v>4</v>
      </c>
      <c r="J27" s="4">
        <v>2.8661699999999999E-3</v>
      </c>
      <c r="K27" s="4">
        <v>7.3419999999999996E-4</v>
      </c>
      <c r="L27" s="4">
        <v>4.5288000000000001E-4</v>
      </c>
      <c r="M27" s="4">
        <f t="shared" si="3"/>
        <v>6.0702000000000004E-3</v>
      </c>
      <c r="N27" s="4">
        <f t="shared" si="4"/>
        <v>47.217060393397247</v>
      </c>
      <c r="O27" s="4">
        <f t="shared" si="4"/>
        <v>12.095153372211788</v>
      </c>
      <c r="P27" s="4">
        <f t="shared" si="4"/>
        <v>7.460709696550361</v>
      </c>
    </row>
    <row r="28" spans="9:18">
      <c r="I28" s="4">
        <v>5</v>
      </c>
      <c r="J28" s="4">
        <v>2.8413000000000001E-4</v>
      </c>
      <c r="K28" s="4">
        <v>4.6270000000000003E-5</v>
      </c>
      <c r="L28" s="4">
        <v>2.4859999999999999E-5</v>
      </c>
      <c r="M28" s="4">
        <f t="shared" si="3"/>
        <v>1.8473999999999999E-3</v>
      </c>
      <c r="N28" s="4">
        <f t="shared" si="4"/>
        <v>15.379993504384542</v>
      </c>
      <c r="O28" s="4">
        <f t="shared" si="4"/>
        <v>2.5046010609505251</v>
      </c>
      <c r="P28" s="4">
        <f t="shared" si="4"/>
        <v>1.3456750027065065</v>
      </c>
    </row>
    <row r="29" spans="9:18">
      <c r="I29" s="4">
        <v>6</v>
      </c>
    </row>
    <row r="31" spans="9:18" s="5" customFormat="1">
      <c r="I31" s="5" t="s">
        <v>22</v>
      </c>
    </row>
    <row r="32" spans="9:18" ht="11">
      <c r="J32" s="4" t="s">
        <v>11</v>
      </c>
      <c r="K32" s="4" t="s">
        <v>12</v>
      </c>
      <c r="L32" s="4" t="s">
        <v>13</v>
      </c>
      <c r="M32" s="4" t="s">
        <v>7</v>
      </c>
      <c r="N32" s="12" t="s">
        <v>270</v>
      </c>
      <c r="O32" s="12" t="s">
        <v>121</v>
      </c>
      <c r="P32" s="12" t="s">
        <v>122</v>
      </c>
    </row>
    <row r="33" spans="9:20">
      <c r="I33" s="4">
        <v>0</v>
      </c>
      <c r="J33" s="4">
        <v>0.37024149000000001</v>
      </c>
      <c r="K33" s="4">
        <v>0.39396821999999998</v>
      </c>
      <c r="L33" s="4">
        <v>0.42416382000000002</v>
      </c>
      <c r="M33" s="4">
        <f t="shared" ref="M33:M38" si="5">M23</f>
        <v>0.34915249999999998</v>
      </c>
      <c r="N33" s="4">
        <f t="shared" ref="N33:P38" si="6">J33*100/$M33</f>
        <v>106.04005126699653</v>
      </c>
      <c r="O33" s="4">
        <f t="shared" si="6"/>
        <v>112.83557184897717</v>
      </c>
      <c r="P33" s="4">
        <f t="shared" si="6"/>
        <v>121.48382726745479</v>
      </c>
    </row>
    <row r="34" spans="9:20">
      <c r="I34" s="4">
        <v>1</v>
      </c>
      <c r="J34" s="4">
        <v>0.58552433000000004</v>
      </c>
      <c r="K34" s="4">
        <v>0.41909095000000002</v>
      </c>
      <c r="L34" s="4">
        <v>0.50819784000000001</v>
      </c>
      <c r="M34" s="4">
        <f t="shared" si="5"/>
        <v>0.51806220000000003</v>
      </c>
      <c r="N34" s="4">
        <f t="shared" si="6"/>
        <v>113.02201357288757</v>
      </c>
      <c r="O34" s="4">
        <f t="shared" si="6"/>
        <v>80.895875051296926</v>
      </c>
      <c r="P34" s="4">
        <f t="shared" si="6"/>
        <v>98.095912035272974</v>
      </c>
    </row>
    <row r="35" spans="9:20">
      <c r="I35" s="4">
        <v>2</v>
      </c>
      <c r="J35" s="4">
        <v>4.2137639999999997E-2</v>
      </c>
      <c r="K35" s="4">
        <v>0.14612223999999999</v>
      </c>
      <c r="L35" s="4">
        <v>6.2231099999999998E-2</v>
      </c>
      <c r="M35" s="4">
        <f t="shared" si="5"/>
        <v>0.1011968</v>
      </c>
      <c r="N35" s="4">
        <f t="shared" si="6"/>
        <v>41.639300847457619</v>
      </c>
      <c r="O35" s="4">
        <f t="shared" si="6"/>
        <v>144.39413103971665</v>
      </c>
      <c r="P35" s="4">
        <f t="shared" si="6"/>
        <v>61.495126328105236</v>
      </c>
    </row>
    <row r="36" spans="9:20">
      <c r="I36" s="4">
        <v>3</v>
      </c>
      <c r="J36" s="4">
        <v>2.0216399999999999E-3</v>
      </c>
      <c r="K36" s="4">
        <v>3.3965120000000001E-2</v>
      </c>
      <c r="L36" s="4">
        <v>5.0803200000000001E-3</v>
      </c>
      <c r="M36" s="4">
        <f t="shared" si="5"/>
        <v>2.2766000000000002E-2</v>
      </c>
      <c r="N36" s="4">
        <f t="shared" si="6"/>
        <v>8.8800843362909596</v>
      </c>
      <c r="O36" s="4">
        <f t="shared" si="6"/>
        <v>149.19230431344988</v>
      </c>
      <c r="P36" s="4">
        <f t="shared" si="6"/>
        <v>22.31538258806993</v>
      </c>
    </row>
    <row r="37" spans="9:20">
      <c r="I37" s="4">
        <v>4</v>
      </c>
      <c r="J37" s="4">
        <v>7.2739999999999998E-5</v>
      </c>
      <c r="K37" s="4">
        <v>5.9212199999999996E-3</v>
      </c>
      <c r="L37" s="4">
        <v>3.1105E-4</v>
      </c>
      <c r="M37" s="4">
        <f t="shared" si="5"/>
        <v>6.0702000000000004E-3</v>
      </c>
      <c r="N37" s="4">
        <f t="shared" si="6"/>
        <v>1.1983130704095417</v>
      </c>
      <c r="O37" s="4">
        <f t="shared" si="6"/>
        <v>97.545715132944537</v>
      </c>
      <c r="P37" s="4">
        <f t="shared" si="6"/>
        <v>5.1242133702349175</v>
      </c>
    </row>
    <row r="38" spans="9:20">
      <c r="I38" s="4">
        <v>5</v>
      </c>
      <c r="J38" s="4">
        <v>2.0940000000000002E-6</v>
      </c>
      <c r="K38" s="4">
        <v>8.2580999999999996E-4</v>
      </c>
      <c r="L38" s="4">
        <v>1.524E-5</v>
      </c>
      <c r="M38" s="4">
        <f t="shared" si="5"/>
        <v>1.8473999999999999E-3</v>
      </c>
      <c r="N38" s="4">
        <f t="shared" si="6"/>
        <v>0.11334848976940567</v>
      </c>
      <c r="O38" s="4">
        <f t="shared" si="6"/>
        <v>44.701201688860024</v>
      </c>
      <c r="P38" s="4">
        <f t="shared" si="6"/>
        <v>0.82494316336472884</v>
      </c>
    </row>
    <row r="39" spans="9:20">
      <c r="I39" s="4">
        <v>6</v>
      </c>
    </row>
    <row r="41" spans="9:20" s="5" customFormat="1">
      <c r="I41" s="5" t="s">
        <v>23</v>
      </c>
    </row>
    <row r="42" spans="9:20" ht="11">
      <c r="J42" s="4" t="s">
        <v>14</v>
      </c>
      <c r="K42" s="4" t="s">
        <v>15</v>
      </c>
      <c r="L42" s="4" t="s">
        <v>16</v>
      </c>
      <c r="M42" s="4" t="s">
        <v>17</v>
      </c>
      <c r="N42" s="4" t="s">
        <v>18</v>
      </c>
      <c r="O42" s="4" t="s">
        <v>7</v>
      </c>
      <c r="P42" s="15" t="s">
        <v>262</v>
      </c>
      <c r="Q42" s="15" t="s">
        <v>470</v>
      </c>
      <c r="R42" s="15" t="s">
        <v>263</v>
      </c>
      <c r="S42" s="15" t="s">
        <v>264</v>
      </c>
      <c r="T42" s="15" t="s">
        <v>261</v>
      </c>
    </row>
    <row r="43" spans="9:20">
      <c r="I43" s="4">
        <v>0</v>
      </c>
      <c r="J43" s="4">
        <v>0.30082091999999999</v>
      </c>
      <c r="K43" s="4">
        <v>0.32231599</v>
      </c>
      <c r="L43" s="4">
        <v>0.35873022999999998</v>
      </c>
      <c r="M43" s="4">
        <v>0.38097261999999998</v>
      </c>
      <c r="N43" s="4">
        <v>0.29756074999999998</v>
      </c>
      <c r="O43" s="4">
        <f t="shared" ref="O43:O48" si="7">M33</f>
        <v>0.34915249999999998</v>
      </c>
      <c r="P43" s="4">
        <f t="shared" ref="P43:T48" si="8">J43*100/$O43</f>
        <v>86.157458417167291</v>
      </c>
      <c r="Q43" s="4">
        <f t="shared" si="8"/>
        <v>92.313814164297852</v>
      </c>
      <c r="R43" s="4">
        <f t="shared" si="8"/>
        <v>102.74313659504085</v>
      </c>
      <c r="S43" s="4">
        <f t="shared" si="8"/>
        <v>109.11353062057411</v>
      </c>
      <c r="T43" s="4">
        <f t="shared" si="8"/>
        <v>85.223720294140819</v>
      </c>
    </row>
    <row r="44" spans="9:20">
      <c r="I44" s="4">
        <v>1</v>
      </c>
      <c r="J44" s="4">
        <v>0.61922023000000004</v>
      </c>
      <c r="K44" s="4">
        <v>0.55451393000000004</v>
      </c>
      <c r="L44" s="4">
        <v>0.57225983999999996</v>
      </c>
      <c r="M44" s="4">
        <v>0.54719954000000004</v>
      </c>
      <c r="N44" s="4">
        <v>0.56524545999999998</v>
      </c>
      <c r="O44" s="4">
        <f t="shared" si="7"/>
        <v>0.51806220000000003</v>
      </c>
      <c r="P44" s="4">
        <f t="shared" si="8"/>
        <v>119.52623256435231</v>
      </c>
      <c r="Q44" s="4">
        <f t="shared" si="8"/>
        <v>107.03616862994444</v>
      </c>
      <c r="R44" s="4">
        <f t="shared" si="8"/>
        <v>110.46160866397895</v>
      </c>
      <c r="S44" s="4">
        <f t="shared" si="8"/>
        <v>105.62429376240922</v>
      </c>
      <c r="T44" s="4">
        <f t="shared" si="8"/>
        <v>109.10764383118475</v>
      </c>
    </row>
    <row r="45" spans="9:20">
      <c r="I45" s="4">
        <v>2</v>
      </c>
      <c r="J45" s="4">
        <v>7.3738940000000003E-2</v>
      </c>
      <c r="K45" s="4">
        <v>0.10774465</v>
      </c>
      <c r="L45" s="4">
        <v>6.3964699999999999E-2</v>
      </c>
      <c r="M45" s="4">
        <v>6.6156960000000001E-2</v>
      </c>
      <c r="N45" s="4">
        <v>0.1186802</v>
      </c>
      <c r="O45" s="4">
        <f t="shared" si="7"/>
        <v>0.1011968</v>
      </c>
      <c r="P45" s="4">
        <f t="shared" si="8"/>
        <v>72.866869308120414</v>
      </c>
      <c r="Q45" s="4">
        <f t="shared" si="8"/>
        <v>106.47041210789273</v>
      </c>
      <c r="R45" s="4">
        <f t="shared" si="8"/>
        <v>63.208223975461671</v>
      </c>
      <c r="S45" s="4">
        <f t="shared" si="8"/>
        <v>65.374557298254487</v>
      </c>
      <c r="T45" s="4">
        <f t="shared" si="8"/>
        <v>117.27663325322538</v>
      </c>
    </row>
    <row r="46" spans="9:20">
      <c r="I46" s="4">
        <v>3</v>
      </c>
      <c r="J46" s="4">
        <v>5.8540600000000003E-3</v>
      </c>
      <c r="K46" s="4">
        <v>1.395686E-2</v>
      </c>
      <c r="L46" s="4">
        <v>4.7664600000000001E-3</v>
      </c>
      <c r="M46" s="4">
        <v>5.3322899999999999E-3</v>
      </c>
      <c r="N46" s="4">
        <v>1.661224E-2</v>
      </c>
      <c r="O46" s="4">
        <f t="shared" si="7"/>
        <v>2.2766000000000002E-2</v>
      </c>
      <c r="P46" s="4">
        <f t="shared" si="8"/>
        <v>25.714047263463055</v>
      </c>
      <c r="Q46" s="4">
        <f t="shared" si="8"/>
        <v>61.305719054730737</v>
      </c>
      <c r="R46" s="4">
        <f t="shared" si="8"/>
        <v>20.936747781779847</v>
      </c>
      <c r="S46" s="4">
        <f t="shared" si="8"/>
        <v>23.422164631467975</v>
      </c>
      <c r="T46" s="4">
        <f t="shared" si="8"/>
        <v>72.969515944830007</v>
      </c>
    </row>
    <row r="47" spans="9:20">
      <c r="I47" s="4">
        <v>4</v>
      </c>
      <c r="J47" s="4">
        <v>3.4855999999999998E-4</v>
      </c>
      <c r="K47" s="4">
        <v>1.3559399999999999E-3</v>
      </c>
      <c r="L47" s="4">
        <v>2.6638999999999998E-4</v>
      </c>
      <c r="M47" s="4">
        <v>3.2234000000000001E-4</v>
      </c>
      <c r="N47" s="4">
        <v>1.7439700000000001E-3</v>
      </c>
      <c r="O47" s="4">
        <f t="shared" si="7"/>
        <v>6.0702000000000004E-3</v>
      </c>
      <c r="P47" s="4">
        <f t="shared" si="8"/>
        <v>5.7421501762709619</v>
      </c>
      <c r="Q47" s="4">
        <f t="shared" si="8"/>
        <v>22.337649500840168</v>
      </c>
      <c r="R47" s="4">
        <f t="shared" si="8"/>
        <v>4.3884880234588639</v>
      </c>
      <c r="S47" s="4">
        <f t="shared" si="8"/>
        <v>5.310203947151658</v>
      </c>
      <c r="T47" s="4">
        <f t="shared" si="8"/>
        <v>28.730025369839542</v>
      </c>
    </row>
    <row r="48" spans="9:20">
      <c r="I48" s="4">
        <v>5</v>
      </c>
      <c r="J48" s="4">
        <v>1.66E-5</v>
      </c>
      <c r="K48" s="4">
        <v>1.0539000000000001E-4</v>
      </c>
      <c r="L48" s="4">
        <v>1.1909999999999999E-5</v>
      </c>
      <c r="M48" s="4">
        <v>1.5590000000000002E-5</v>
      </c>
      <c r="N48" s="4">
        <v>1.4647E-4</v>
      </c>
      <c r="O48" s="4">
        <f t="shared" si="7"/>
        <v>1.8473999999999999E-3</v>
      </c>
      <c r="P48" s="4">
        <f t="shared" si="8"/>
        <v>0.89856013857312989</v>
      </c>
      <c r="Q48" s="4">
        <f t="shared" si="8"/>
        <v>5.7047742773627803</v>
      </c>
      <c r="R48" s="4">
        <f t="shared" si="8"/>
        <v>0.64468983436180582</v>
      </c>
      <c r="S48" s="4">
        <f t="shared" si="8"/>
        <v>0.8438887084551262</v>
      </c>
      <c r="T48" s="4">
        <f t="shared" si="8"/>
        <v>7.9284399696871288</v>
      </c>
    </row>
    <row r="49" spans="3:16">
      <c r="I49" s="4">
        <v>6</v>
      </c>
    </row>
    <row r="50" spans="3:16" s="5" customFormat="1">
      <c r="J50" s="5" t="s">
        <v>67</v>
      </c>
      <c r="K50" s="5" t="s">
        <v>68</v>
      </c>
    </row>
    <row r="51" spans="3:16">
      <c r="L51" s="4" t="s">
        <v>7</v>
      </c>
      <c r="M51" s="4" t="s">
        <v>266</v>
      </c>
      <c r="N51" s="4" t="s">
        <v>267</v>
      </c>
    </row>
    <row r="52" spans="3:16">
      <c r="I52" s="4">
        <v>0</v>
      </c>
      <c r="J52" s="4">
        <v>0.50206017000000003</v>
      </c>
      <c r="K52" s="4">
        <v>0.41985013999999998</v>
      </c>
      <c r="L52" s="4">
        <f t="shared" ref="L52:L57" si="9">O43</f>
        <v>0.34915249999999998</v>
      </c>
      <c r="M52" s="4">
        <f t="shared" ref="M52:N57" si="10">J52*100/$L52</f>
        <v>143.79394963518808</v>
      </c>
      <c r="N52" s="4">
        <f t="shared" si="10"/>
        <v>120.24835566120822</v>
      </c>
    </row>
    <row r="53" spans="3:16">
      <c r="I53" s="4">
        <v>1</v>
      </c>
      <c r="J53" s="4">
        <v>0.42224555000000003</v>
      </c>
      <c r="K53" s="4">
        <v>0.45703304</v>
      </c>
      <c r="L53" s="4">
        <f t="shared" si="9"/>
        <v>0.51806220000000003</v>
      </c>
      <c r="M53" s="4">
        <f t="shared" si="10"/>
        <v>81.504798072509445</v>
      </c>
      <c r="N53" s="4">
        <f t="shared" si="10"/>
        <v>88.21972342317197</v>
      </c>
    </row>
    <row r="54" spans="3:16">
      <c r="C54" s="4" t="s">
        <v>69</v>
      </c>
      <c r="I54" s="4">
        <v>2</v>
      </c>
      <c r="J54" s="4">
        <v>6.7811510000000005E-2</v>
      </c>
      <c r="K54" s="4">
        <v>0.10500279</v>
      </c>
      <c r="L54" s="4">
        <f t="shared" si="9"/>
        <v>0.1011968</v>
      </c>
      <c r="M54" s="4">
        <f t="shared" si="10"/>
        <v>67.009539827346316</v>
      </c>
      <c r="N54" s="4">
        <f t="shared" si="10"/>
        <v>103.76097860801922</v>
      </c>
    </row>
    <row r="55" spans="3:16">
      <c r="C55" s="4" t="s">
        <v>70</v>
      </c>
      <c r="I55" s="4">
        <v>3</v>
      </c>
      <c r="J55" s="4">
        <v>7.2602300000000003E-3</v>
      </c>
      <c r="K55" s="4">
        <v>1.6082840000000001E-2</v>
      </c>
      <c r="L55" s="4">
        <f t="shared" si="9"/>
        <v>2.2766000000000002E-2</v>
      </c>
      <c r="M55" s="4">
        <f t="shared" si="10"/>
        <v>31.89067029781253</v>
      </c>
      <c r="N55" s="4">
        <f t="shared" si="10"/>
        <v>70.64411842220855</v>
      </c>
      <c r="P55" s="6"/>
    </row>
    <row r="56" spans="3:16">
      <c r="C56" s="4" t="s">
        <v>71</v>
      </c>
      <c r="I56" s="4">
        <v>4</v>
      </c>
      <c r="J56" s="4">
        <v>5.8299000000000003E-4</v>
      </c>
      <c r="K56" s="4">
        <v>1.8475099999999999E-3</v>
      </c>
      <c r="L56" s="4">
        <f t="shared" si="9"/>
        <v>6.0702000000000004E-3</v>
      </c>
      <c r="M56" s="4">
        <f t="shared" si="10"/>
        <v>9.6041316595828796</v>
      </c>
      <c r="N56" s="4">
        <f t="shared" si="10"/>
        <v>30.435735231129119</v>
      </c>
    </row>
    <row r="57" spans="3:16">
      <c r="C57" s="4" t="s">
        <v>72</v>
      </c>
      <c r="I57" s="4">
        <v>5</v>
      </c>
      <c r="J57" s="4">
        <v>3.7450000000000002E-5</v>
      </c>
      <c r="K57" s="4">
        <v>1.6979000000000001E-4</v>
      </c>
      <c r="L57" s="4">
        <f t="shared" si="9"/>
        <v>1.8473999999999999E-3</v>
      </c>
      <c r="M57" s="4">
        <f t="shared" si="10"/>
        <v>2.0271733246725128</v>
      </c>
      <c r="N57" s="4">
        <f t="shared" si="10"/>
        <v>9.1907545739958874</v>
      </c>
    </row>
    <row r="58" spans="3:16">
      <c r="C58" s="4" t="s">
        <v>73</v>
      </c>
      <c r="I58" s="4">
        <v>6</v>
      </c>
      <c r="O58" s="8"/>
    </row>
    <row r="60" spans="3:16">
      <c r="C60" s="4" t="s">
        <v>55</v>
      </c>
    </row>
    <row r="61" spans="3:16">
      <c r="C61" s="4" t="s">
        <v>59</v>
      </c>
    </row>
    <row r="62" spans="3:16">
      <c r="C62" s="4" t="s">
        <v>74</v>
      </c>
    </row>
    <row r="66" spans="3:16">
      <c r="C66" s="4" t="s">
        <v>60</v>
      </c>
      <c r="D66" s="4" t="s">
        <v>24</v>
      </c>
      <c r="E66" s="4">
        <v>0.54611703</v>
      </c>
    </row>
    <row r="67" spans="3:16">
      <c r="C67" s="4" t="s">
        <v>61</v>
      </c>
      <c r="D67" s="4" t="s">
        <v>24</v>
      </c>
      <c r="E67" s="4">
        <v>0.11466396</v>
      </c>
      <c r="O67" s="4">
        <v>0</v>
      </c>
      <c r="P67" s="4" t="s">
        <v>30</v>
      </c>
    </row>
    <row r="68" spans="3:16">
      <c r="C68" s="4" t="s">
        <v>62</v>
      </c>
      <c r="D68" s="4" t="s">
        <v>24</v>
      </c>
      <c r="E68" s="4">
        <v>1.605007E-2</v>
      </c>
    </row>
    <row r="69" spans="3:16">
      <c r="C69" s="4" t="s">
        <v>63</v>
      </c>
      <c r="D69" s="4" t="s">
        <v>24</v>
      </c>
      <c r="E69" s="4">
        <v>1.6849499999999999E-3</v>
      </c>
    </row>
    <row r="70" spans="3:16">
      <c r="C70" s="4" t="s">
        <v>64</v>
      </c>
      <c r="D70" s="4" t="s">
        <v>24</v>
      </c>
      <c r="E70" s="4">
        <v>1.4150999999999999E-4</v>
      </c>
    </row>
    <row r="72" spans="3:16">
      <c r="C72" s="4" t="s">
        <v>0</v>
      </c>
      <c r="D72" s="4" t="s">
        <v>25</v>
      </c>
      <c r="E72" s="4" t="s">
        <v>26</v>
      </c>
      <c r="F72" s="4" t="s">
        <v>27</v>
      </c>
      <c r="G72" s="4" t="s">
        <v>28</v>
      </c>
    </row>
    <row r="73" spans="3:16">
      <c r="C73" s="4" t="s">
        <v>0</v>
      </c>
      <c r="D73" s="4" t="s">
        <v>31</v>
      </c>
      <c r="E73" s="4" t="s">
        <v>65</v>
      </c>
      <c r="F73" s="4" t="s">
        <v>57</v>
      </c>
      <c r="M73" s="4">
        <v>0.37024149000000001</v>
      </c>
      <c r="N73" s="4">
        <v>0.39396821999999998</v>
      </c>
      <c r="O73" s="4">
        <v>0.42416382000000002</v>
      </c>
    </row>
    <row r="74" spans="3:16">
      <c r="C74" s="4" t="s">
        <v>66</v>
      </c>
      <c r="D74" s="4" t="s">
        <v>24</v>
      </c>
      <c r="M74" s="4">
        <v>0.58552433000000004</v>
      </c>
      <c r="N74" s="4">
        <v>0.41909095000000002</v>
      </c>
      <c r="O74" s="4">
        <v>0.50819784000000001</v>
      </c>
    </row>
    <row r="75" spans="3:16">
      <c r="M75" s="4">
        <v>4.2137639999999997E-2</v>
      </c>
      <c r="N75" s="4">
        <v>0.14612223999999999</v>
      </c>
      <c r="O75" s="4">
        <v>6.2231099999999998E-2</v>
      </c>
    </row>
    <row r="76" spans="3:16">
      <c r="M76" s="4">
        <v>2.0216399999999999E-3</v>
      </c>
      <c r="N76" s="4">
        <v>3.3965120000000001E-2</v>
      </c>
      <c r="O76" s="4">
        <v>5.0803200000000001E-3</v>
      </c>
    </row>
    <row r="77" spans="3:16">
      <c r="M77" s="4">
        <v>7.2739999999999998E-5</v>
      </c>
      <c r="N77" s="4">
        <v>5.9212199999999996E-3</v>
      </c>
      <c r="O77" s="4">
        <v>3.1105E-4</v>
      </c>
    </row>
    <row r="78" spans="3:16">
      <c r="M78" s="6">
        <v>2.0940000000000002E-6</v>
      </c>
      <c r="N78" s="4">
        <v>8.2580999999999996E-4</v>
      </c>
      <c r="O78" s="4">
        <v>1.524E-5</v>
      </c>
    </row>
    <row r="81" spans="12:19">
      <c r="L81" s="4" t="s">
        <v>60</v>
      </c>
      <c r="M81" s="4" t="s">
        <v>24</v>
      </c>
    </row>
    <row r="82" spans="12:19">
      <c r="L82" s="4" t="s">
        <v>61</v>
      </c>
      <c r="M82" s="4" t="s">
        <v>24</v>
      </c>
    </row>
    <row r="83" spans="12:19">
      <c r="L83" s="4" t="s">
        <v>62</v>
      </c>
      <c r="M83" s="4" t="s">
        <v>24</v>
      </c>
    </row>
    <row r="84" spans="12:19">
      <c r="L84" s="4" t="s">
        <v>63</v>
      </c>
      <c r="M84" s="4" t="s">
        <v>24</v>
      </c>
    </row>
    <row r="85" spans="12:19">
      <c r="L85" s="4" t="s">
        <v>64</v>
      </c>
      <c r="M85" s="4" t="s">
        <v>24</v>
      </c>
    </row>
    <row r="87" spans="12:19">
      <c r="L87" s="4" t="s">
        <v>0</v>
      </c>
      <c r="M87" s="4" t="s">
        <v>25</v>
      </c>
      <c r="N87" s="4" t="s">
        <v>26</v>
      </c>
      <c r="O87" s="4" t="s">
        <v>27</v>
      </c>
      <c r="P87" s="4" t="s">
        <v>28</v>
      </c>
      <c r="Q87" s="4" t="s">
        <v>29</v>
      </c>
      <c r="R87" s="4">
        <v>0</v>
      </c>
      <c r="S87" s="4" t="s">
        <v>30</v>
      </c>
    </row>
    <row r="88" spans="12:19">
      <c r="L88" s="4" t="s">
        <v>0</v>
      </c>
      <c r="M88" s="4" t="s">
        <v>31</v>
      </c>
      <c r="N88" s="4" t="s">
        <v>65</v>
      </c>
      <c r="O88" s="4" t="s">
        <v>57</v>
      </c>
    </row>
    <row r="89" spans="12:19">
      <c r="L89" s="4" t="s">
        <v>66</v>
      </c>
      <c r="M89" s="4" t="s">
        <v>24</v>
      </c>
    </row>
    <row r="117" spans="23:24">
      <c r="W117" s="6"/>
      <c r="X117" s="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showWhiteSpace="0" topLeftCell="A36" workbookViewId="0">
      <selection activeCell="K51" sqref="K51"/>
    </sheetView>
  </sheetViews>
  <sheetFormatPr baseColWidth="10" defaultColWidth="12.5" defaultRowHeight="10" x14ac:dyDescent="0"/>
  <cols>
    <col min="1" max="16384" width="12.5" style="4"/>
  </cols>
  <sheetData>
    <row r="1" spans="1:27" s="5" customFormat="1">
      <c r="A1" s="5" t="s">
        <v>19</v>
      </c>
      <c r="O1" s="4" t="s">
        <v>33</v>
      </c>
    </row>
    <row r="2" spans="1:27">
      <c r="B2" s="4">
        <v>20</v>
      </c>
      <c r="C2" s="4">
        <v>25</v>
      </c>
      <c r="D2" s="4">
        <v>30</v>
      </c>
      <c r="E2" s="4">
        <v>35</v>
      </c>
      <c r="F2" s="4">
        <v>40</v>
      </c>
      <c r="G2" s="4">
        <v>45</v>
      </c>
      <c r="H2" s="4">
        <v>50</v>
      </c>
      <c r="I2" s="4">
        <v>55</v>
      </c>
      <c r="J2" s="4">
        <v>60</v>
      </c>
      <c r="K2" s="4">
        <v>65</v>
      </c>
      <c r="L2" s="4">
        <v>70</v>
      </c>
      <c r="M2" s="4">
        <v>75</v>
      </c>
      <c r="N2" s="4">
        <v>80</v>
      </c>
      <c r="O2" s="4">
        <v>20</v>
      </c>
      <c r="P2" s="4">
        <v>25</v>
      </c>
      <c r="Q2" s="4">
        <v>30</v>
      </c>
      <c r="R2" s="4">
        <v>35</v>
      </c>
      <c r="S2" s="4">
        <v>40</v>
      </c>
      <c r="T2" s="4">
        <v>45</v>
      </c>
      <c r="U2" s="4">
        <v>50</v>
      </c>
      <c r="V2" s="4">
        <v>55</v>
      </c>
      <c r="W2" s="4">
        <v>60</v>
      </c>
      <c r="X2" s="4">
        <v>65</v>
      </c>
      <c r="Y2" s="4">
        <v>70</v>
      </c>
      <c r="Z2" s="4">
        <v>75</v>
      </c>
      <c r="AA2" s="4">
        <v>80</v>
      </c>
    </row>
    <row r="3" spans="1:27">
      <c r="A3" s="4">
        <v>0</v>
      </c>
      <c r="B3" s="4">
        <v>0.33379647000000001</v>
      </c>
      <c r="C3" s="4">
        <v>0.37754043999999998</v>
      </c>
      <c r="D3" s="4">
        <v>0.42337394</v>
      </c>
      <c r="E3" s="4">
        <v>0.47056523</v>
      </c>
      <c r="F3" s="4">
        <v>0.51828867000000001</v>
      </c>
      <c r="G3" s="4">
        <v>0.56568079999999998</v>
      </c>
      <c r="H3" s="4">
        <v>0.61190169999999999</v>
      </c>
      <c r="I3" s="4">
        <v>0.65619331999999997</v>
      </c>
      <c r="J3" s="4">
        <v>0.69792544999999995</v>
      </c>
      <c r="K3" s="4">
        <v>0.73662525000000001</v>
      </c>
      <c r="L3" s="4">
        <v>0.77198683999999995</v>
      </c>
      <c r="M3" s="4">
        <v>0.80386484000000002</v>
      </c>
      <c r="N3" s="4">
        <v>0.83225441</v>
      </c>
      <c r="O3" s="4">
        <f t="shared" ref="O3:P10" si="0">B3*100/$F13</f>
        <v>59.614986344487534</v>
      </c>
      <c r="P3" s="4">
        <f t="shared" si="0"/>
        <v>67.427520054636346</v>
      </c>
      <c r="Q3" s="4">
        <f t="shared" ref="Q3:V3" si="1">D3*100/$F13</f>
        <v>75.613237167283074</v>
      </c>
      <c r="R3" s="4">
        <f t="shared" si="1"/>
        <v>84.041451249141844</v>
      </c>
      <c r="S3" s="4">
        <f t="shared" si="1"/>
        <v>92.564705626013989</v>
      </c>
      <c r="T3" s="4">
        <f t="shared" si="1"/>
        <v>101.02878909216381</v>
      </c>
      <c r="U3" s="4">
        <f t="shared" si="1"/>
        <v>109.28369461087684</v>
      </c>
      <c r="V3" s="4">
        <f t="shared" si="1"/>
        <v>117.19403686666891</v>
      </c>
      <c r="W3" s="4">
        <f>J3*100/$F13</f>
        <v>124.64726236086413</v>
      </c>
      <c r="X3" s="4">
        <f>K3*100/$F13</f>
        <v>131.55892337553695</v>
      </c>
      <c r="Y3" s="4">
        <f>L3*100/$F13</f>
        <v>137.87439071696619</v>
      </c>
      <c r="Z3" s="4">
        <f>M3*100/$F13</f>
        <v>143.56769998021147</v>
      </c>
      <c r="AA3" s="4">
        <f>N3*100/$F13</f>
        <v>148.637986756689</v>
      </c>
    </row>
    <row r="4" spans="1:27" s="7" customFormat="1">
      <c r="A4" s="7">
        <v>1</v>
      </c>
      <c r="B4" s="7">
        <v>0.48273764000000002</v>
      </c>
      <c r="C4" s="7">
        <v>0.47316554</v>
      </c>
      <c r="D4" s="7">
        <v>0.45646463999999998</v>
      </c>
      <c r="E4" s="7">
        <v>0.43377206000000001</v>
      </c>
      <c r="F4" s="7">
        <v>0.40636993999999999</v>
      </c>
      <c r="G4" s="7">
        <v>0.37560484999999999</v>
      </c>
      <c r="H4" s="7">
        <v>0.34280505999999999</v>
      </c>
      <c r="I4" s="7">
        <v>0.30920386999999999</v>
      </c>
      <c r="J4" s="7">
        <v>0.27587861000000002</v>
      </c>
      <c r="K4" s="7">
        <v>0.24370987</v>
      </c>
      <c r="L4" s="7">
        <v>0.21336451000000001</v>
      </c>
      <c r="M4" s="7">
        <v>0.18529894</v>
      </c>
      <c r="N4" s="7">
        <v>0.15977928</v>
      </c>
      <c r="O4" s="4">
        <f t="shared" si="0"/>
        <v>139.41619579704641</v>
      </c>
      <c r="P4" s="4">
        <f t="shared" si="0"/>
        <v>136.65174227776228</v>
      </c>
      <c r="Q4" s="4">
        <f t="shared" ref="Q4:Q10" si="2">D4*100/$F14</f>
        <v>131.82846820204094</v>
      </c>
      <c r="R4" s="4">
        <f t="shared" ref="R4:R10" si="3">E4*100/$F14</f>
        <v>125.27477751320191</v>
      </c>
      <c r="S4" s="4">
        <f t="shared" ref="S4:S10" si="4">F4*100/$F14</f>
        <v>117.36095640081847</v>
      </c>
      <c r="T4" s="4">
        <f t="shared" ref="T4:T10" si="5">G4*100/$F14</f>
        <v>108.47589864739001</v>
      </c>
      <c r="U4" s="4">
        <f t="shared" ref="U4:U10" si="6">H4*100/$F14</f>
        <v>99.003212936074846</v>
      </c>
      <c r="V4" s="4">
        <f t="shared" ref="V4:V10" si="7">I4*100/$F14</f>
        <v>89.299080306073662</v>
      </c>
      <c r="W4" s="4">
        <f t="shared" ref="W4:W10" si="8">J4*100/$F14</f>
        <v>79.674637154825973</v>
      </c>
      <c r="X4" s="4">
        <f t="shared" ref="X4:X10" si="9">K4*100/$F14</f>
        <v>70.384200729805784</v>
      </c>
      <c r="Y4" s="4">
        <f t="shared" ref="Y4:Y10" si="10">L4*100/$F14</f>
        <v>61.62036236142859</v>
      </c>
      <c r="Z4" s="4">
        <f t="shared" ref="Z4:Z10" si="11">M4*100/$F14</f>
        <v>53.514934737687227</v>
      </c>
      <c r="AA4" s="4">
        <f t="shared" ref="AA4:AA10" si="12">N4*100/$F14</f>
        <v>46.144774177524461</v>
      </c>
    </row>
    <row r="5" spans="1:27">
      <c r="A5" s="4">
        <v>2</v>
      </c>
      <c r="B5" s="4">
        <v>0.14796503999999999</v>
      </c>
      <c r="C5" s="4">
        <v>0.12432575999999999</v>
      </c>
      <c r="D5" s="4">
        <v>0.10281472</v>
      </c>
      <c r="E5" s="4">
        <v>8.3754819999999994E-2</v>
      </c>
      <c r="F5" s="4">
        <v>6.7262020000000006E-2</v>
      </c>
      <c r="G5" s="4">
        <v>5.329416E-2</v>
      </c>
      <c r="H5" s="4">
        <v>4.1696129999999998E-2</v>
      </c>
      <c r="I5" s="4">
        <v>3.223989E-2</v>
      </c>
      <c r="J5" s="4">
        <v>2.4658510000000002E-2</v>
      </c>
      <c r="K5" s="4">
        <v>1.8673329999999998E-2</v>
      </c>
      <c r="L5" s="4">
        <v>1.401429E-2</v>
      </c>
      <c r="M5" s="4">
        <v>1.0433309999999999E-2</v>
      </c>
      <c r="N5" s="4">
        <v>7.7120399999999999E-3</v>
      </c>
      <c r="O5" s="4">
        <f t="shared" si="0"/>
        <v>206.98782540088882</v>
      </c>
      <c r="P5" s="4">
        <f t="shared" si="0"/>
        <v>173.91891154635454</v>
      </c>
      <c r="Q5" s="4">
        <f t="shared" si="2"/>
        <v>143.82718588121406</v>
      </c>
      <c r="R5" s="4">
        <f t="shared" si="3"/>
        <v>117.1643521918615</v>
      </c>
      <c r="S5" s="4">
        <f t="shared" si="4"/>
        <v>94.092626554698967</v>
      </c>
      <c r="T5" s="4">
        <f t="shared" si="5"/>
        <v>74.553031479375363</v>
      </c>
      <c r="U5" s="4">
        <f t="shared" si="6"/>
        <v>58.328584078595618</v>
      </c>
      <c r="V5" s="4">
        <f t="shared" si="7"/>
        <v>45.100279919255669</v>
      </c>
      <c r="W5" s="4">
        <f t="shared" si="8"/>
        <v>34.494711470534341</v>
      </c>
      <c r="X5" s="4">
        <f t="shared" si="9"/>
        <v>26.122062141794977</v>
      </c>
      <c r="Y5" s="4">
        <f t="shared" si="10"/>
        <v>19.604545855138635</v>
      </c>
      <c r="Z5" s="4">
        <f t="shared" si="11"/>
        <v>14.595124284988858</v>
      </c>
      <c r="AA5" s="4">
        <f t="shared" si="12"/>
        <v>10.788348308523897</v>
      </c>
    </row>
    <row r="6" spans="1:27">
      <c r="A6" s="4">
        <v>3</v>
      </c>
      <c r="B6" s="4">
        <v>3.0235410000000001E-2</v>
      </c>
      <c r="C6" s="4">
        <v>2.1777999999999999E-2</v>
      </c>
      <c r="D6" s="4">
        <v>1.5438749999999999E-2</v>
      </c>
      <c r="E6" s="4">
        <v>1.078119E-2</v>
      </c>
      <c r="F6" s="4">
        <v>7.4221000000000001E-3</v>
      </c>
      <c r="G6" s="4">
        <v>5.0412299999999998E-3</v>
      </c>
      <c r="H6" s="4">
        <v>3.38106E-3</v>
      </c>
      <c r="I6" s="4">
        <v>2.2410500000000001E-3</v>
      </c>
      <c r="J6" s="4">
        <v>1.4693499999999999E-3</v>
      </c>
      <c r="K6" s="4">
        <v>9.5385000000000001E-4</v>
      </c>
      <c r="L6" s="4">
        <v>6.1366000000000003E-4</v>
      </c>
      <c r="M6" s="4">
        <v>3.9163000000000002E-4</v>
      </c>
      <c r="N6" s="4">
        <v>2.4815999999999998E-4</v>
      </c>
      <c r="O6" s="4">
        <f t="shared" si="0"/>
        <v>187.51572171022437</v>
      </c>
      <c r="P6" s="4">
        <f t="shared" si="0"/>
        <v>135.06406519393209</v>
      </c>
      <c r="Q6" s="4">
        <f t="shared" si="2"/>
        <v>95.748936381339831</v>
      </c>
      <c r="R6" s="4">
        <f t="shared" si="3"/>
        <v>66.863410277719197</v>
      </c>
      <c r="S6" s="4">
        <f t="shared" si="4"/>
        <v>46.030810830924942</v>
      </c>
      <c r="T6" s="4">
        <f t="shared" si="5"/>
        <v>31.264992991900368</v>
      </c>
      <c r="U6" s="4">
        <f t="shared" si="6"/>
        <v>20.968854268738912</v>
      </c>
      <c r="V6" s="4">
        <f t="shared" si="7"/>
        <v>13.898674042743204</v>
      </c>
      <c r="W6" s="4">
        <f t="shared" si="8"/>
        <v>9.1127001649694233</v>
      </c>
      <c r="X6" s="4">
        <f t="shared" si="9"/>
        <v>5.9156423264410005</v>
      </c>
      <c r="Y6" s="4">
        <f t="shared" si="10"/>
        <v>3.8058322273353093</v>
      </c>
      <c r="Z6" s="4">
        <f t="shared" si="11"/>
        <v>2.4288336785700997</v>
      </c>
      <c r="AA6" s="4">
        <f t="shared" si="12"/>
        <v>1.5390531003088523</v>
      </c>
    </row>
    <row r="7" spans="1:27">
      <c r="A7" s="4">
        <v>4</v>
      </c>
      <c r="B7" s="4">
        <v>4.6337599999999998E-3</v>
      </c>
      <c r="C7" s="4">
        <v>2.86112E-3</v>
      </c>
      <c r="D7" s="4">
        <v>1.73872E-3</v>
      </c>
      <c r="E7" s="4">
        <v>1.0408399999999999E-3</v>
      </c>
      <c r="F7" s="4">
        <v>6.1425E-4</v>
      </c>
      <c r="G7" s="4">
        <v>3.5764999999999999E-4</v>
      </c>
      <c r="H7" s="4">
        <v>2.0562E-4</v>
      </c>
      <c r="I7" s="4">
        <v>1.1683E-4</v>
      </c>
      <c r="J7" s="4">
        <v>6.567E-5</v>
      </c>
      <c r="K7" s="4">
        <v>3.6539999999999999E-5</v>
      </c>
      <c r="L7" s="4">
        <v>2.0149999999999999E-5</v>
      </c>
      <c r="M7" s="4">
        <v>1.1029999999999999E-5</v>
      </c>
      <c r="N7" s="6">
        <v>5.9889999999999997E-6</v>
      </c>
      <c r="O7" s="4">
        <f t="shared" si="0"/>
        <v>106.3569592361366</v>
      </c>
      <c r="P7" s="4">
        <f t="shared" si="0"/>
        <v>65.670216672787362</v>
      </c>
      <c r="Q7" s="4">
        <f t="shared" si="2"/>
        <v>39.908189496878443</v>
      </c>
      <c r="R7" s="4">
        <f t="shared" si="3"/>
        <v>23.890011017260374</v>
      </c>
      <c r="S7" s="4">
        <f t="shared" si="4"/>
        <v>14.098650385604113</v>
      </c>
      <c r="T7" s="4">
        <f t="shared" si="5"/>
        <v>8.2090066103562247</v>
      </c>
      <c r="U7" s="4">
        <f t="shared" si="6"/>
        <v>4.7195189129636432</v>
      </c>
      <c r="V7" s="4">
        <f t="shared" si="7"/>
        <v>2.6815552699228791</v>
      </c>
      <c r="W7" s="4">
        <f t="shared" si="8"/>
        <v>1.5072989349981638</v>
      </c>
      <c r="X7" s="4">
        <f t="shared" si="9"/>
        <v>0.83868894601542421</v>
      </c>
      <c r="Y7" s="4">
        <f t="shared" si="10"/>
        <v>0.46249540947484385</v>
      </c>
      <c r="Z7" s="4">
        <f t="shared" si="11"/>
        <v>0.25316746235769372</v>
      </c>
      <c r="AA7" s="4">
        <f t="shared" si="12"/>
        <v>0.13746327579875137</v>
      </c>
    </row>
    <row r="8" spans="1:27">
      <c r="A8" s="4">
        <v>5</v>
      </c>
      <c r="B8" s="4">
        <v>5.6811999999999997E-4</v>
      </c>
      <c r="C8" s="4">
        <v>3.0070999999999999E-4</v>
      </c>
      <c r="D8" s="4">
        <v>1.5665000000000001E-4</v>
      </c>
      <c r="E8" s="4">
        <v>8.0389999999999994E-5</v>
      </c>
      <c r="F8" s="4">
        <v>4.0670000000000002E-5</v>
      </c>
      <c r="G8" s="4">
        <v>2.0299999999999999E-5</v>
      </c>
      <c r="H8" s="4">
        <v>1.0000000000000001E-5</v>
      </c>
      <c r="I8" s="6">
        <v>4.8729999999999998E-6</v>
      </c>
      <c r="J8" s="6">
        <v>2.3479999999999998E-6</v>
      </c>
      <c r="K8" s="6">
        <v>1.1200000000000001E-6</v>
      </c>
      <c r="L8" s="6">
        <v>5.2949999999999997E-7</v>
      </c>
      <c r="M8" s="6">
        <v>2.4830000000000002E-7</v>
      </c>
      <c r="N8" s="6">
        <v>1.156E-7</v>
      </c>
      <c r="O8" s="4">
        <f t="shared" si="0"/>
        <v>43.527428746552246</v>
      </c>
      <c r="P8" s="4">
        <f t="shared" si="0"/>
        <v>23.03938093778731</v>
      </c>
      <c r="Q8" s="4">
        <f t="shared" si="2"/>
        <v>12.001992031872511</v>
      </c>
      <c r="R8" s="4">
        <f t="shared" si="3"/>
        <v>6.1592093165798341</v>
      </c>
      <c r="S8" s="4">
        <f t="shared" si="4"/>
        <v>3.1159975482684645</v>
      </c>
      <c r="T8" s="4">
        <f t="shared" si="5"/>
        <v>1.5553171927673917</v>
      </c>
      <c r="U8" s="4">
        <f t="shared" si="6"/>
        <v>0.76616610481152314</v>
      </c>
      <c r="V8" s="4">
        <f t="shared" si="7"/>
        <v>0.3733527428746552</v>
      </c>
      <c r="W8" s="6">
        <f>J8*100/$F18</f>
        <v>0.17989580140974562</v>
      </c>
      <c r="X8" s="4">
        <f t="shared" si="9"/>
        <v>8.5810603738890601E-2</v>
      </c>
      <c r="Y8" s="4">
        <f t="shared" si="10"/>
        <v>4.0568495249770145E-2</v>
      </c>
      <c r="Z8" s="4">
        <f t="shared" si="11"/>
        <v>1.9023904382470119E-2</v>
      </c>
      <c r="AA8" s="4">
        <f t="shared" si="12"/>
        <v>8.8568801716212078E-3</v>
      </c>
    </row>
    <row r="9" spans="1:27">
      <c r="A9" s="4">
        <v>6</v>
      </c>
      <c r="B9" s="4">
        <v>5.8050000000000002E-5</v>
      </c>
      <c r="C9" s="4">
        <v>2.6339999999999999E-5</v>
      </c>
      <c r="D9" s="4">
        <v>1.1759999999999999E-5</v>
      </c>
      <c r="E9" s="6">
        <v>5.1739999999999999E-6</v>
      </c>
      <c r="F9" s="6">
        <v>2.244E-6</v>
      </c>
      <c r="G9" s="6">
        <v>9.5999999999999991E-7</v>
      </c>
      <c r="H9" s="6">
        <v>4.0559999999999998E-7</v>
      </c>
      <c r="I9" s="6">
        <v>1.6939999999999999E-7</v>
      </c>
      <c r="J9" s="6">
        <v>6.9950000000000001E-8</v>
      </c>
      <c r="K9" s="6">
        <v>2.8600000000000001E-8</v>
      </c>
      <c r="L9" s="6">
        <v>1.159E-8</v>
      </c>
      <c r="M9" s="6">
        <v>4.6610000000000003E-9</v>
      </c>
      <c r="N9" s="6">
        <v>1.86E-9</v>
      </c>
      <c r="O9" s="4">
        <f t="shared" si="0"/>
        <v>14.718559837728195</v>
      </c>
      <c r="P9" s="4">
        <f t="shared" si="0"/>
        <v>6.6784989858012169</v>
      </c>
      <c r="Q9" s="4">
        <f t="shared" si="2"/>
        <v>2.9817444219066935</v>
      </c>
      <c r="R9" s="4">
        <f t="shared" si="3"/>
        <v>1.3118661257606492</v>
      </c>
      <c r="S9" s="4">
        <f t="shared" si="4"/>
        <v>0.56896551724137934</v>
      </c>
      <c r="T9" s="4">
        <f t="shared" si="5"/>
        <v>0.24340770791075048</v>
      </c>
      <c r="U9" s="4">
        <f t="shared" si="6"/>
        <v>0.10283975659229208</v>
      </c>
      <c r="V9" s="4">
        <f t="shared" si="7"/>
        <v>4.2951318458417855E-2</v>
      </c>
      <c r="W9" s="4">
        <f t="shared" si="8"/>
        <v>1.7735801217038539E-2</v>
      </c>
      <c r="X9" s="4">
        <f t="shared" si="9"/>
        <v>7.251521298174443E-3</v>
      </c>
      <c r="Y9" s="4">
        <f t="shared" si="10"/>
        <v>2.9386409736308319E-3</v>
      </c>
      <c r="Z9" s="4">
        <f t="shared" si="11"/>
        <v>1.1817951318458418E-3</v>
      </c>
      <c r="AA9" s="4">
        <f t="shared" si="12"/>
        <v>4.7160243407707913E-4</v>
      </c>
    </row>
    <row r="10" spans="1:27">
      <c r="O10" s="4" t="e">
        <f t="shared" si="0"/>
        <v>#DIV/0!</v>
      </c>
      <c r="P10" s="4" t="e">
        <f t="shared" si="0"/>
        <v>#DIV/0!</v>
      </c>
      <c r="Q10" s="4" t="e">
        <f t="shared" si="2"/>
        <v>#DIV/0!</v>
      </c>
      <c r="R10" s="4" t="e">
        <f t="shared" si="3"/>
        <v>#DIV/0!</v>
      </c>
      <c r="S10" s="4" t="e">
        <f t="shared" si="4"/>
        <v>#DIV/0!</v>
      </c>
      <c r="T10" s="4" t="e">
        <f t="shared" si="5"/>
        <v>#DIV/0!</v>
      </c>
      <c r="U10" s="4" t="e">
        <f t="shared" si="6"/>
        <v>#DIV/0!</v>
      </c>
      <c r="V10" s="4" t="e">
        <f t="shared" si="7"/>
        <v>#DIV/0!</v>
      </c>
      <c r="W10" s="4" t="e">
        <f t="shared" si="8"/>
        <v>#DIV/0!</v>
      </c>
      <c r="X10" s="4" t="e">
        <f t="shared" si="9"/>
        <v>#DIV/0!</v>
      </c>
      <c r="Y10" s="4" t="e">
        <f t="shared" si="10"/>
        <v>#DIV/0!</v>
      </c>
      <c r="Z10" s="4" t="e">
        <f t="shared" si="11"/>
        <v>#DIV/0!</v>
      </c>
      <c r="AA10" s="4" t="e">
        <f t="shared" si="12"/>
        <v>#DIV/0!</v>
      </c>
    </row>
    <row r="11" spans="1:27" s="5" customFormat="1">
      <c r="A11" s="5" t="s">
        <v>20</v>
      </c>
    </row>
    <row r="12" spans="1:27" ht="11"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32</v>
      </c>
      <c r="K12" s="12" t="s">
        <v>258</v>
      </c>
      <c r="L12" s="12" t="s">
        <v>259</v>
      </c>
      <c r="M12" s="12" t="s">
        <v>260</v>
      </c>
      <c r="N12" s="12" t="s">
        <v>114</v>
      </c>
    </row>
    <row r="13" spans="1:27">
      <c r="A13" s="4">
        <v>0</v>
      </c>
      <c r="B13" s="4">
        <v>0.59687257000000005</v>
      </c>
      <c r="C13" s="4">
        <v>0.57794904999999996</v>
      </c>
      <c r="D13" s="7">
        <v>0.59331352000000004</v>
      </c>
      <c r="E13" s="4">
        <v>0.63804764000000003</v>
      </c>
      <c r="F13" s="4">
        <v>0.55992039999999998</v>
      </c>
      <c r="G13" s="4">
        <f t="shared" ref="G13:J18" si="13">B13-$F13</f>
        <v>3.6952170000000062E-2</v>
      </c>
      <c r="H13" s="4">
        <f t="shared" si="13"/>
        <v>1.8028649999999979E-2</v>
      </c>
      <c r="I13" s="4">
        <f t="shared" si="13"/>
        <v>3.3393120000000054E-2</v>
      </c>
      <c r="J13" s="4">
        <f t="shared" si="13"/>
        <v>7.8127240000000042E-2</v>
      </c>
      <c r="K13" s="4">
        <f t="shared" ref="K13:K18" si="14">B13*100/$F13</f>
        <v>106.59953986316627</v>
      </c>
      <c r="L13" s="4">
        <f t="shared" ref="L13:N18" si="15">C13*100/$F13</f>
        <v>103.21985946573835</v>
      </c>
      <c r="M13" s="4">
        <f t="shared" si="15"/>
        <v>105.96390486933501</v>
      </c>
      <c r="N13" s="4">
        <f t="shared" si="15"/>
        <v>113.95327621569068</v>
      </c>
      <c r="O13" s="4">
        <v>0</v>
      </c>
    </row>
    <row r="14" spans="1:27">
      <c r="A14" s="4">
        <v>1</v>
      </c>
      <c r="B14" s="4">
        <v>0.34410028999999998</v>
      </c>
      <c r="C14" s="4">
        <v>0.35516716999999998</v>
      </c>
      <c r="D14" s="4">
        <v>0.36037228999999998</v>
      </c>
      <c r="E14" s="4">
        <v>0.31134794999999998</v>
      </c>
      <c r="F14" s="4">
        <v>0.34625650000000002</v>
      </c>
      <c r="G14" s="4">
        <f t="shared" si="13"/>
        <v>-2.1562100000000473E-3</v>
      </c>
      <c r="H14" s="4">
        <f t="shared" si="13"/>
        <v>8.9106699999999539E-3</v>
      </c>
      <c r="I14" s="4">
        <f t="shared" si="13"/>
        <v>1.4115789999999961E-2</v>
      </c>
      <c r="J14" s="4">
        <f t="shared" si="13"/>
        <v>-3.4908550000000038E-2</v>
      </c>
      <c r="K14" s="4">
        <f t="shared" si="14"/>
        <v>99.377279560094877</v>
      </c>
      <c r="L14" s="4">
        <f t="shared" si="15"/>
        <v>102.57343039047642</v>
      </c>
      <c r="M14" s="4">
        <f t="shared" si="15"/>
        <v>104.07668592502955</v>
      </c>
      <c r="N14" s="4">
        <f t="shared" si="15"/>
        <v>89.918297562645023</v>
      </c>
      <c r="O14" s="4">
        <v>1</v>
      </c>
    </row>
    <row r="15" spans="1:27">
      <c r="A15" s="4">
        <v>2</v>
      </c>
      <c r="B15" s="4">
        <v>5.3112550000000001E-2</v>
      </c>
      <c r="C15" s="4">
        <v>5.9613560000000003E-2</v>
      </c>
      <c r="D15" s="4">
        <v>4.272687E-2</v>
      </c>
      <c r="E15" s="4">
        <v>4.5768919999999998E-2</v>
      </c>
      <c r="F15" s="4">
        <v>7.1484900000000004E-2</v>
      </c>
      <c r="G15" s="4">
        <f t="shared" si="13"/>
        <v>-1.8372350000000003E-2</v>
      </c>
      <c r="H15" s="4">
        <f t="shared" si="13"/>
        <v>-1.1871340000000001E-2</v>
      </c>
      <c r="I15" s="4">
        <f t="shared" si="13"/>
        <v>-2.8758030000000004E-2</v>
      </c>
      <c r="J15" s="4">
        <f t="shared" si="13"/>
        <v>-2.5715980000000006E-2</v>
      </c>
      <c r="K15" s="4">
        <f t="shared" si="14"/>
        <v>74.298977826086343</v>
      </c>
      <c r="L15" s="4">
        <f t="shared" si="15"/>
        <v>83.393220106623914</v>
      </c>
      <c r="M15" s="4">
        <f t="shared" si="15"/>
        <v>59.770482997108481</v>
      </c>
      <c r="N15" s="4">
        <f t="shared" si="15"/>
        <v>64.025997098687967</v>
      </c>
      <c r="O15" s="4">
        <v>2</v>
      </c>
    </row>
    <row r="16" spans="1:27">
      <c r="A16" s="4">
        <v>3</v>
      </c>
      <c r="B16" s="4">
        <v>5.4653499999999999E-3</v>
      </c>
      <c r="C16" s="4">
        <v>6.6706200000000004E-3</v>
      </c>
      <c r="D16" s="4">
        <v>3.3772199999999998E-3</v>
      </c>
      <c r="E16" s="4">
        <v>4.4854300000000003E-3</v>
      </c>
      <c r="F16" s="4">
        <v>1.6124200000000002E-2</v>
      </c>
      <c r="G16" s="4">
        <f t="shared" si="13"/>
        <v>-1.0658850000000001E-2</v>
      </c>
      <c r="H16" s="4">
        <f t="shared" si="13"/>
        <v>-9.4535800000000014E-3</v>
      </c>
      <c r="I16" s="4">
        <f t="shared" si="13"/>
        <v>-1.2746980000000002E-2</v>
      </c>
      <c r="J16" s="4">
        <f t="shared" si="13"/>
        <v>-1.1638770000000001E-2</v>
      </c>
      <c r="K16" s="4">
        <f t="shared" si="14"/>
        <v>33.895325039381795</v>
      </c>
      <c r="L16" s="4">
        <f t="shared" si="15"/>
        <v>41.37023852346163</v>
      </c>
      <c r="M16" s="4">
        <f t="shared" si="15"/>
        <v>20.94503913372446</v>
      </c>
      <c r="N16" s="4">
        <f t="shared" si="15"/>
        <v>27.818000272881754</v>
      </c>
      <c r="O16" s="4">
        <v>3</v>
      </c>
    </row>
    <row r="17" spans="1:15">
      <c r="A17" s="4">
        <v>4</v>
      </c>
      <c r="B17" s="4">
        <v>4.2179000000000001E-4</v>
      </c>
      <c r="C17" s="4">
        <v>5.5982000000000004E-4</v>
      </c>
      <c r="D17" s="4">
        <v>2.0021000000000001E-4</v>
      </c>
      <c r="E17" s="4">
        <v>3.2968E-4</v>
      </c>
      <c r="F17" s="4">
        <v>4.3568000000000001E-3</v>
      </c>
      <c r="G17" s="4">
        <f t="shared" si="13"/>
        <v>-3.9350100000000001E-3</v>
      </c>
      <c r="H17" s="4">
        <f t="shared" si="13"/>
        <v>-3.7969800000000001E-3</v>
      </c>
      <c r="I17" s="4">
        <f t="shared" si="13"/>
        <v>-4.1565899999999999E-3</v>
      </c>
      <c r="J17" s="4">
        <f t="shared" si="13"/>
        <v>-4.0271200000000004E-3</v>
      </c>
      <c r="K17" s="4">
        <f t="shared" si="14"/>
        <v>9.6811880279103928</v>
      </c>
      <c r="L17" s="4">
        <f t="shared" si="15"/>
        <v>12.849338964377525</v>
      </c>
      <c r="M17" s="4">
        <f t="shared" si="15"/>
        <v>4.5953452074917367</v>
      </c>
      <c r="N17" s="4">
        <f t="shared" si="15"/>
        <v>7.5670216672787358</v>
      </c>
      <c r="O17" s="4">
        <v>4</v>
      </c>
    </row>
    <row r="18" spans="1:15">
      <c r="A18" s="4">
        <v>5</v>
      </c>
      <c r="B18" s="4">
        <v>2.6040000000000001E-5</v>
      </c>
      <c r="C18" s="4">
        <v>3.7589999999999998E-5</v>
      </c>
      <c r="D18" s="6">
        <v>9.4949999999999997E-6</v>
      </c>
      <c r="E18" s="4">
        <v>1.9389999999999999E-5</v>
      </c>
      <c r="F18" s="4">
        <v>1.3052000000000001E-3</v>
      </c>
      <c r="G18" s="4">
        <f t="shared" si="13"/>
        <v>-1.2791600000000001E-3</v>
      </c>
      <c r="H18" s="4">
        <f t="shared" si="13"/>
        <v>-1.2676100000000002E-3</v>
      </c>
      <c r="I18" s="4">
        <f t="shared" si="13"/>
        <v>-1.2957050000000001E-3</v>
      </c>
      <c r="J18" s="4">
        <f t="shared" si="13"/>
        <v>-1.2858100000000001E-3</v>
      </c>
      <c r="K18" s="4">
        <f t="shared" si="14"/>
        <v>1.9950965369292062</v>
      </c>
      <c r="L18" s="4">
        <f t="shared" si="15"/>
        <v>2.8800183879865151</v>
      </c>
      <c r="M18" s="4">
        <f t="shared" si="15"/>
        <v>0.72747471651854112</v>
      </c>
      <c r="N18" s="4">
        <f t="shared" si="15"/>
        <v>1.4855960772295433</v>
      </c>
      <c r="O18" s="4">
        <v>5</v>
      </c>
    </row>
    <row r="19" spans="1:15">
      <c r="A19" s="4">
        <v>6</v>
      </c>
      <c r="F19" s="4">
        <v>3.9439999999999999E-4</v>
      </c>
    </row>
    <row r="21" spans="1:15" s="5" customFormat="1">
      <c r="A21" s="5" t="s">
        <v>21</v>
      </c>
    </row>
    <row r="22" spans="1:15" ht="11">
      <c r="B22" s="4" t="s">
        <v>8</v>
      </c>
      <c r="C22" s="4" t="s">
        <v>9</v>
      </c>
      <c r="D22" s="4" t="s">
        <v>10</v>
      </c>
      <c r="E22" s="4" t="s">
        <v>7</v>
      </c>
      <c r="F22" s="4" t="s">
        <v>32</v>
      </c>
      <c r="I22" s="12" t="s">
        <v>115</v>
      </c>
      <c r="J22" s="12" t="s">
        <v>117</v>
      </c>
      <c r="K22" s="12" t="s">
        <v>118</v>
      </c>
    </row>
    <row r="23" spans="1:15">
      <c r="A23" s="4">
        <v>0</v>
      </c>
      <c r="B23" s="4">
        <v>0.42502603</v>
      </c>
      <c r="C23" s="4">
        <v>0.57660657000000004</v>
      </c>
      <c r="D23" s="4">
        <v>0.74222874999999999</v>
      </c>
      <c r="E23" s="4">
        <f t="shared" ref="E23:E28" si="16">F13</f>
        <v>0.55992039999999998</v>
      </c>
      <c r="F23" s="4">
        <f t="shared" ref="F23:F28" si="17">B23-$E23</f>
        <v>-0.13489436999999999</v>
      </c>
      <c r="G23" s="4">
        <f t="shared" ref="G23:H28" si="18">C23-$E23</f>
        <v>1.6686170000000056E-2</v>
      </c>
      <c r="H23" s="4">
        <f t="shared" si="18"/>
        <v>0.18230835000000001</v>
      </c>
      <c r="I23" s="4">
        <f t="shared" ref="I23:I28" si="19">B23*100/$E23</f>
        <v>75.908295179100463</v>
      </c>
      <c r="J23" s="4">
        <f t="shared" ref="J23:K28" si="20">C23*100/$E23</f>
        <v>102.98009681376139</v>
      </c>
      <c r="K23" s="4">
        <f t="shared" si="20"/>
        <v>132.55969062745348</v>
      </c>
    </row>
    <row r="24" spans="1:15">
      <c r="A24" s="4">
        <v>1</v>
      </c>
      <c r="B24" s="5">
        <v>0.46563346999999999</v>
      </c>
      <c r="C24" s="5">
        <v>0.36621407</v>
      </c>
      <c r="D24" s="5">
        <v>0.22846453999999999</v>
      </c>
      <c r="E24" s="4">
        <f t="shared" si="16"/>
        <v>0.34625650000000002</v>
      </c>
      <c r="F24" s="4">
        <f t="shared" si="17"/>
        <v>0.11937696999999997</v>
      </c>
      <c r="G24" s="4">
        <f t="shared" si="18"/>
        <v>1.995756999999998E-2</v>
      </c>
      <c r="H24" s="4">
        <f t="shared" si="18"/>
        <v>-0.11779196000000003</v>
      </c>
      <c r="I24" s="4">
        <f t="shared" si="19"/>
        <v>134.47645603764838</v>
      </c>
      <c r="J24" s="4">
        <f t="shared" si="20"/>
        <v>105.76381093206913</v>
      </c>
      <c r="K24" s="4">
        <f t="shared" si="20"/>
        <v>65.981299990036277</v>
      </c>
    </row>
    <row r="25" spans="1:15">
      <c r="A25" s="4">
        <v>2</v>
      </c>
      <c r="B25" s="4">
        <v>9.4989050000000005E-2</v>
      </c>
      <c r="C25" s="4">
        <v>5.1906359999999999E-2</v>
      </c>
      <c r="D25" s="4">
        <v>2.704057E-2</v>
      </c>
      <c r="E25" s="4">
        <f t="shared" si="16"/>
        <v>7.1484900000000004E-2</v>
      </c>
      <c r="F25" s="4">
        <f t="shared" si="17"/>
        <v>2.3504150000000001E-2</v>
      </c>
      <c r="G25" s="4">
        <f t="shared" si="18"/>
        <v>-1.9578540000000005E-2</v>
      </c>
      <c r="H25" s="4">
        <f t="shared" si="18"/>
        <v>-4.4444330000000004E-2</v>
      </c>
      <c r="I25" s="4">
        <f t="shared" si="19"/>
        <v>132.87988092590183</v>
      </c>
      <c r="J25" s="4">
        <f t="shared" si="20"/>
        <v>72.611642458757018</v>
      </c>
      <c r="K25" s="4">
        <f t="shared" si="20"/>
        <v>37.8269676533086</v>
      </c>
    </row>
    <row r="26" spans="1:15">
      <c r="A26" s="4">
        <v>3</v>
      </c>
      <c r="B26" s="4">
        <v>1.2918489999999999E-2</v>
      </c>
      <c r="C26" s="4">
        <v>4.9047300000000004E-3</v>
      </c>
      <c r="D26" s="4">
        <v>2.13364E-3</v>
      </c>
      <c r="E26" s="4">
        <f t="shared" si="16"/>
        <v>1.6124200000000002E-2</v>
      </c>
      <c r="F26" s="4">
        <f t="shared" si="17"/>
        <v>-3.2057100000000022E-3</v>
      </c>
      <c r="G26" s="4">
        <f t="shared" si="18"/>
        <v>-1.1219470000000002E-2</v>
      </c>
      <c r="H26" s="4">
        <f t="shared" si="18"/>
        <v>-1.3990560000000003E-2</v>
      </c>
      <c r="I26" s="4">
        <f t="shared" si="19"/>
        <v>80.118641545006881</v>
      </c>
      <c r="J26" s="4">
        <f t="shared" si="20"/>
        <v>30.418439364433585</v>
      </c>
      <c r="K26" s="4">
        <f t="shared" si="20"/>
        <v>13.232532466727029</v>
      </c>
    </row>
    <row r="27" spans="1:15">
      <c r="A27" s="4">
        <v>4</v>
      </c>
      <c r="B27" s="4">
        <v>1.3176799999999999E-3</v>
      </c>
      <c r="C27" s="4">
        <v>3.4759E-4</v>
      </c>
      <c r="D27" s="4">
        <v>1.2627E-4</v>
      </c>
      <c r="E27" s="4">
        <f t="shared" si="16"/>
        <v>4.3568000000000001E-3</v>
      </c>
      <c r="F27" s="4">
        <f t="shared" si="17"/>
        <v>-3.0391200000000002E-3</v>
      </c>
      <c r="G27" s="4">
        <f t="shared" si="18"/>
        <v>-4.00921E-3</v>
      </c>
      <c r="H27" s="4">
        <f t="shared" si="18"/>
        <v>-4.2305299999999997E-3</v>
      </c>
      <c r="I27" s="4">
        <f t="shared" si="19"/>
        <v>30.244215938303341</v>
      </c>
      <c r="J27" s="4">
        <f t="shared" si="20"/>
        <v>7.9781031950055077</v>
      </c>
      <c r="K27" s="4">
        <f t="shared" si="20"/>
        <v>2.8982280572897539</v>
      </c>
    </row>
    <row r="28" spans="1:15">
      <c r="A28" s="4">
        <v>5</v>
      </c>
      <c r="B28" s="4">
        <v>1.0752E-4</v>
      </c>
      <c r="C28" s="4">
        <v>1.9709999999999999E-5</v>
      </c>
      <c r="D28" s="6">
        <v>5.9780000000000002E-6</v>
      </c>
      <c r="E28" s="4">
        <f t="shared" si="16"/>
        <v>1.3052000000000001E-3</v>
      </c>
      <c r="F28" s="4">
        <f t="shared" si="17"/>
        <v>-1.19768E-3</v>
      </c>
      <c r="G28" s="4">
        <f t="shared" si="18"/>
        <v>-1.28549E-3</v>
      </c>
      <c r="H28" s="4">
        <f t="shared" si="18"/>
        <v>-1.2992220000000001E-3</v>
      </c>
      <c r="I28" s="4">
        <f t="shared" si="19"/>
        <v>8.2378179589334959</v>
      </c>
      <c r="J28" s="4">
        <f t="shared" si="20"/>
        <v>1.5101133925835122</v>
      </c>
      <c r="K28" s="4">
        <f t="shared" si="20"/>
        <v>0.45801409745632848</v>
      </c>
    </row>
    <row r="29" spans="1:15">
      <c r="A29" s="4">
        <v>6</v>
      </c>
    </row>
    <row r="31" spans="1:15" s="5" customFormat="1">
      <c r="A31" s="5" t="s">
        <v>22</v>
      </c>
    </row>
    <row r="32" spans="1:15" ht="11">
      <c r="B32" s="4" t="s">
        <v>11</v>
      </c>
      <c r="C32" s="4" t="s">
        <v>12</v>
      </c>
      <c r="D32" s="4" t="s">
        <v>13</v>
      </c>
      <c r="E32" s="4" t="s">
        <v>7</v>
      </c>
      <c r="F32" s="4" t="s">
        <v>32</v>
      </c>
      <c r="I32" s="12" t="s">
        <v>270</v>
      </c>
      <c r="J32" s="12" t="s">
        <v>121</v>
      </c>
      <c r="K32" s="12" t="s">
        <v>122</v>
      </c>
    </row>
    <row r="33" spans="1:12">
      <c r="A33" s="4">
        <v>0</v>
      </c>
      <c r="B33" s="4">
        <v>0.80734324000000002</v>
      </c>
      <c r="C33" s="4">
        <v>0.26552618</v>
      </c>
      <c r="D33" s="4">
        <v>0.69007277</v>
      </c>
      <c r="E33" s="4">
        <f t="shared" ref="E33:E38" si="21">E23</f>
        <v>0.55992039999999998</v>
      </c>
      <c r="F33" s="4">
        <f t="shared" ref="F33:F38" si="22">B33-$E33</f>
        <v>0.24742284000000003</v>
      </c>
      <c r="G33" s="4">
        <f t="shared" ref="G33:H38" si="23">C33-$E33</f>
        <v>-0.29439421999999998</v>
      </c>
      <c r="H33" s="4">
        <f t="shared" si="23"/>
        <v>0.13015237000000002</v>
      </c>
      <c r="I33" s="4">
        <f t="shared" ref="I33:I38" si="24">B33*100/$E33</f>
        <v>144.18893114092646</v>
      </c>
      <c r="J33" s="4">
        <f t="shared" ref="J33:K38" si="25">C33*100/$E33</f>
        <v>47.422130002764675</v>
      </c>
      <c r="K33" s="4">
        <f t="shared" si="25"/>
        <v>123.24479872496163</v>
      </c>
    </row>
    <row r="34" spans="1:12">
      <c r="A34" s="4">
        <v>1</v>
      </c>
      <c r="B34" s="4">
        <v>0.17611737999999999</v>
      </c>
      <c r="C34" s="4">
        <v>0.51994408000000003</v>
      </c>
      <c r="D34" s="4">
        <v>0.27786049000000002</v>
      </c>
      <c r="E34" s="4">
        <f t="shared" si="21"/>
        <v>0.34625650000000002</v>
      </c>
      <c r="F34" s="4">
        <f t="shared" si="22"/>
        <v>-0.17013912000000003</v>
      </c>
      <c r="G34" s="4">
        <f t="shared" si="23"/>
        <v>0.17368758000000001</v>
      </c>
      <c r="H34" s="4">
        <f t="shared" si="23"/>
        <v>-6.8396010000000007E-2</v>
      </c>
      <c r="I34" s="4">
        <f t="shared" si="24"/>
        <v>50.863270436800455</v>
      </c>
      <c r="J34" s="4">
        <f t="shared" si="25"/>
        <v>150.16153631772977</v>
      </c>
      <c r="K34" s="4">
        <f t="shared" si="25"/>
        <v>80.247010525434177</v>
      </c>
    </row>
    <row r="35" spans="1:12">
      <c r="A35" s="4">
        <v>2</v>
      </c>
      <c r="B35" s="4">
        <v>1.557859E-2</v>
      </c>
      <c r="C35" s="4">
        <v>0.17033822000000001</v>
      </c>
      <c r="D35" s="4">
        <v>2.9814489999999999E-2</v>
      </c>
      <c r="E35" s="4">
        <f t="shared" si="21"/>
        <v>7.1484900000000004E-2</v>
      </c>
      <c r="F35" s="4">
        <f t="shared" si="22"/>
        <v>-5.5906310000000001E-2</v>
      </c>
      <c r="G35" s="4">
        <f t="shared" si="23"/>
        <v>9.8853320000000008E-2</v>
      </c>
      <c r="H35" s="4">
        <f t="shared" si="23"/>
        <v>-4.1670410000000005E-2</v>
      </c>
      <c r="I35" s="4">
        <f t="shared" si="24"/>
        <v>21.792840166244897</v>
      </c>
      <c r="J35" s="4">
        <f t="shared" si="25"/>
        <v>238.28559597901094</v>
      </c>
      <c r="K35" s="4">
        <f t="shared" si="25"/>
        <v>41.707395547870945</v>
      </c>
    </row>
    <row r="36" spans="1:12">
      <c r="A36" s="4">
        <v>3</v>
      </c>
      <c r="B36" s="4">
        <v>9.1867999999999995E-4</v>
      </c>
      <c r="C36" s="4">
        <v>3.7202859999999997E-2</v>
      </c>
      <c r="D36" s="4">
        <v>2.1327300000000002E-3</v>
      </c>
      <c r="E36" s="4">
        <f t="shared" si="21"/>
        <v>1.6124200000000002E-2</v>
      </c>
      <c r="F36" s="4">
        <f t="shared" si="22"/>
        <v>-1.5205520000000002E-2</v>
      </c>
      <c r="G36" s="4">
        <f t="shared" si="23"/>
        <v>2.1078659999999996E-2</v>
      </c>
      <c r="H36" s="4">
        <f t="shared" si="23"/>
        <v>-1.3991470000000002E-2</v>
      </c>
      <c r="I36" s="4">
        <f t="shared" si="24"/>
        <v>5.6975229778841729</v>
      </c>
      <c r="J36" s="4">
        <f t="shared" si="25"/>
        <v>230.72685776658682</v>
      </c>
      <c r="K36" s="4">
        <f t="shared" si="25"/>
        <v>13.226888775877253</v>
      </c>
    </row>
    <row r="37" spans="1:12">
      <c r="A37" s="4">
        <v>4</v>
      </c>
      <c r="B37" s="4">
        <v>4.0630000000000002E-5</v>
      </c>
      <c r="C37" s="4">
        <v>6.0939899999999997E-3</v>
      </c>
      <c r="D37" s="4">
        <v>1.1442000000000001E-4</v>
      </c>
      <c r="E37" s="4">
        <f t="shared" si="21"/>
        <v>4.3568000000000001E-3</v>
      </c>
      <c r="F37" s="4">
        <f t="shared" si="22"/>
        <v>-4.3161700000000002E-3</v>
      </c>
      <c r="G37" s="4">
        <f t="shared" si="23"/>
        <v>1.7371899999999996E-3</v>
      </c>
      <c r="H37" s="4">
        <f t="shared" si="23"/>
        <v>-4.2423800000000005E-3</v>
      </c>
      <c r="I37" s="4">
        <f t="shared" si="24"/>
        <v>0.93256518545721645</v>
      </c>
      <c r="J37" s="4">
        <f t="shared" si="25"/>
        <v>139.87307197943443</v>
      </c>
      <c r="K37" s="4">
        <f t="shared" si="25"/>
        <v>2.6262394417921411</v>
      </c>
    </row>
    <row r="38" spans="1:12">
      <c r="A38" s="4">
        <v>5</v>
      </c>
      <c r="B38" s="6">
        <v>1.438E-6</v>
      </c>
      <c r="C38" s="4">
        <v>7.9858000000000001E-4</v>
      </c>
      <c r="D38" s="6">
        <v>4.9110000000000001E-6</v>
      </c>
      <c r="E38" s="4">
        <f t="shared" si="21"/>
        <v>1.3052000000000001E-3</v>
      </c>
      <c r="F38" s="4">
        <f t="shared" si="22"/>
        <v>-1.303762E-3</v>
      </c>
      <c r="G38" s="4">
        <f t="shared" si="23"/>
        <v>-5.0662000000000005E-4</v>
      </c>
      <c r="H38" s="4">
        <f t="shared" si="23"/>
        <v>-1.300289E-3</v>
      </c>
      <c r="I38" s="4">
        <f t="shared" si="24"/>
        <v>0.11017468587189702</v>
      </c>
      <c r="J38" s="4">
        <f t="shared" si="25"/>
        <v>61.184492798038612</v>
      </c>
      <c r="K38" s="4">
        <f t="shared" si="25"/>
        <v>0.37626417407293894</v>
      </c>
    </row>
    <row r="39" spans="1:12">
      <c r="A39" s="4">
        <v>6</v>
      </c>
    </row>
    <row r="41" spans="1:12" s="5" customFormat="1">
      <c r="A41" s="5" t="s">
        <v>23</v>
      </c>
    </row>
    <row r="42" spans="1:12" ht="11">
      <c r="B42" s="4" t="s">
        <v>14</v>
      </c>
      <c r="C42" s="4" t="s">
        <v>15</v>
      </c>
      <c r="D42" s="4" t="s">
        <v>16</v>
      </c>
      <c r="E42" s="4" t="s">
        <v>17</v>
      </c>
      <c r="F42" s="4" t="s">
        <v>18</v>
      </c>
      <c r="G42" s="4" t="s">
        <v>7</v>
      </c>
      <c r="H42" s="15" t="s">
        <v>262</v>
      </c>
      <c r="I42" s="15" t="s">
        <v>470</v>
      </c>
      <c r="J42" s="15" t="s">
        <v>263</v>
      </c>
      <c r="K42" s="15" t="s">
        <v>264</v>
      </c>
      <c r="L42" s="15" t="s">
        <v>261</v>
      </c>
    </row>
    <row r="43" spans="1:12">
      <c r="A43" s="4">
        <v>0</v>
      </c>
      <c r="B43" s="4">
        <v>0.64746510999999995</v>
      </c>
      <c r="C43" s="4">
        <v>0.60863763000000004</v>
      </c>
      <c r="D43" s="4">
        <v>0.54313730999999998</v>
      </c>
      <c r="E43" s="4">
        <v>0.59701311999999995</v>
      </c>
      <c r="F43" s="4">
        <v>0.50447839000000005</v>
      </c>
      <c r="G43" s="4">
        <f t="shared" ref="G43:G48" si="26">E33</f>
        <v>0.55992039999999998</v>
      </c>
      <c r="H43" s="4">
        <f t="shared" ref="H43:L48" si="27">B43*100/$G43</f>
        <v>115.63520636147567</v>
      </c>
      <c r="I43" s="4">
        <f t="shared" si="27"/>
        <v>108.70074210548501</v>
      </c>
      <c r="J43" s="4">
        <f t="shared" si="27"/>
        <v>97.002593582944996</v>
      </c>
      <c r="K43" s="4">
        <f t="shared" si="27"/>
        <v>106.62464164549102</v>
      </c>
      <c r="L43" s="4">
        <f t="shared" si="27"/>
        <v>90.098233606062578</v>
      </c>
    </row>
    <row r="44" spans="1:12">
      <c r="A44" s="4">
        <v>1</v>
      </c>
      <c r="B44" s="4">
        <v>0.31662842000000002</v>
      </c>
      <c r="C44" s="4">
        <v>0.33664402999999998</v>
      </c>
      <c r="D44" s="4">
        <v>0.40491307999999998</v>
      </c>
      <c r="E44" s="4">
        <v>0.35824102000000002</v>
      </c>
      <c r="F44" s="4">
        <v>0.42437196999999999</v>
      </c>
      <c r="G44" s="4">
        <f t="shared" si="26"/>
        <v>0.34625650000000002</v>
      </c>
      <c r="H44" s="4">
        <f t="shared" si="27"/>
        <v>91.443314421534325</v>
      </c>
      <c r="I44" s="4">
        <f t="shared" si="27"/>
        <v>97.223887493808775</v>
      </c>
      <c r="J44" s="4">
        <f t="shared" si="27"/>
        <v>116.94021050868358</v>
      </c>
      <c r="K44" s="4">
        <f t="shared" si="27"/>
        <v>103.46116823799699</v>
      </c>
      <c r="L44" s="4">
        <f t="shared" si="27"/>
        <v>122.56000103969166</v>
      </c>
    </row>
    <row r="45" spans="1:12">
      <c r="A45" s="4">
        <v>2</v>
      </c>
      <c r="B45" s="4">
        <v>3.3424580000000002E-2</v>
      </c>
      <c r="C45" s="4">
        <v>4.9489529999999997E-2</v>
      </c>
      <c r="D45" s="4">
        <v>4.7932000000000002E-2</v>
      </c>
      <c r="E45" s="4">
        <v>4.1368429999999998E-2</v>
      </c>
      <c r="F45" s="4">
        <v>6.4162319999999995E-2</v>
      </c>
      <c r="G45" s="4">
        <f t="shared" si="26"/>
        <v>7.1484900000000004E-2</v>
      </c>
      <c r="H45" s="4">
        <f t="shared" si="27"/>
        <v>46.757539004740863</v>
      </c>
      <c r="I45" s="4">
        <f t="shared" si="27"/>
        <v>69.230746633205044</v>
      </c>
      <c r="J45" s="4">
        <f t="shared" si="27"/>
        <v>67.05192285363762</v>
      </c>
      <c r="K45" s="4">
        <f t="shared" si="27"/>
        <v>57.870165587417759</v>
      </c>
      <c r="L45" s="4">
        <f t="shared" si="27"/>
        <v>89.756466050872262</v>
      </c>
    </row>
    <row r="46" spans="1:12">
      <c r="A46" s="4">
        <v>3</v>
      </c>
      <c r="B46" s="4">
        <v>2.3522899999999999E-3</v>
      </c>
      <c r="C46" s="4">
        <v>4.8502500000000004E-3</v>
      </c>
      <c r="D46" s="4">
        <v>3.7826700000000001E-3</v>
      </c>
      <c r="E46" s="4">
        <v>3.1847199999999998E-3</v>
      </c>
      <c r="F46" s="4">
        <v>6.4672899999999997E-3</v>
      </c>
      <c r="G46" s="4">
        <f t="shared" si="26"/>
        <v>1.6124200000000002E-2</v>
      </c>
      <c r="H46" s="4">
        <f t="shared" si="27"/>
        <v>14.588568735193062</v>
      </c>
      <c r="I46" s="4">
        <f t="shared" si="27"/>
        <v>30.08056213641607</v>
      </c>
      <c r="J46" s="4">
        <f t="shared" si="27"/>
        <v>23.459582490914276</v>
      </c>
      <c r="K46" s="4">
        <f t="shared" si="27"/>
        <v>19.751181453963603</v>
      </c>
      <c r="L46" s="4">
        <f t="shared" si="27"/>
        <v>40.109214720730328</v>
      </c>
    </row>
    <row r="47" spans="1:12">
      <c r="A47" s="4">
        <v>4</v>
      </c>
      <c r="B47" s="4">
        <v>1.2416E-4</v>
      </c>
      <c r="C47" s="4">
        <v>3.5650999999999999E-4</v>
      </c>
      <c r="D47" s="4">
        <v>2.2389E-4</v>
      </c>
      <c r="E47" s="4">
        <v>1.8388000000000001E-4</v>
      </c>
      <c r="F47" s="4">
        <v>4.8890999999999995E-4</v>
      </c>
      <c r="G47" s="4">
        <f t="shared" si="26"/>
        <v>4.3568000000000001E-3</v>
      </c>
      <c r="H47" s="4">
        <f t="shared" si="27"/>
        <v>2.8497980168931325</v>
      </c>
      <c r="I47" s="4">
        <f t="shared" si="27"/>
        <v>8.1828406169665815</v>
      </c>
      <c r="J47" s="4">
        <f t="shared" si="27"/>
        <v>5.1388633859713551</v>
      </c>
      <c r="K47" s="4">
        <f t="shared" si="27"/>
        <v>4.2205288284979803</v>
      </c>
      <c r="L47" s="4">
        <f t="shared" si="27"/>
        <v>11.22176827029012</v>
      </c>
    </row>
    <row r="48" spans="1:12">
      <c r="A48" s="4">
        <v>5</v>
      </c>
      <c r="B48" s="6">
        <v>5.2429999999999996E-6</v>
      </c>
      <c r="C48" s="4">
        <v>2.0959999999999999E-5</v>
      </c>
      <c r="D48" s="4">
        <v>1.06E-5</v>
      </c>
      <c r="E48" s="6">
        <v>8.4940000000000003E-6</v>
      </c>
      <c r="F48" s="4">
        <v>2.957E-5</v>
      </c>
      <c r="G48" s="4">
        <f t="shared" si="26"/>
        <v>1.3052000000000001E-3</v>
      </c>
      <c r="H48" s="4">
        <f t="shared" si="27"/>
        <v>0.40170088875268156</v>
      </c>
      <c r="I48" s="4">
        <f t="shared" si="27"/>
        <v>1.6058841556849524</v>
      </c>
      <c r="J48" s="4">
        <f t="shared" si="27"/>
        <v>0.81213607110021446</v>
      </c>
      <c r="K48" s="4">
        <f t="shared" si="27"/>
        <v>0.65078148942690772</v>
      </c>
      <c r="L48" s="4">
        <f t="shared" si="27"/>
        <v>2.2655531719276736</v>
      </c>
    </row>
    <row r="49" spans="1:9">
      <c r="A49" s="4">
        <v>6</v>
      </c>
    </row>
    <row r="51" spans="1:9">
      <c r="E51" s="4" t="s">
        <v>67</v>
      </c>
      <c r="F51" s="4" t="s">
        <v>68</v>
      </c>
    </row>
    <row r="52" spans="1:9">
      <c r="A52" s="4" t="s">
        <v>265</v>
      </c>
      <c r="C52" s="4" t="s">
        <v>68</v>
      </c>
      <c r="G52" s="4" t="s">
        <v>7</v>
      </c>
      <c r="H52" s="4" t="s">
        <v>266</v>
      </c>
      <c r="I52" s="4" t="s">
        <v>267</v>
      </c>
    </row>
    <row r="53" spans="1:9">
      <c r="A53" s="4" t="s">
        <v>66</v>
      </c>
      <c r="D53" s="4">
        <v>0</v>
      </c>
      <c r="E53" s="4">
        <v>0.64995908999999996</v>
      </c>
      <c r="F53" s="4">
        <v>0.59323459999999995</v>
      </c>
      <c r="G53" s="4">
        <f>G43</f>
        <v>0.55992039999999998</v>
      </c>
      <c r="H53" s="4">
        <f t="shared" ref="H53:I58" si="28">E53*100/$G53</f>
        <v>116.08062324573278</v>
      </c>
      <c r="I53" s="4">
        <f t="shared" si="28"/>
        <v>105.94981000870838</v>
      </c>
    </row>
    <row r="54" spans="1:9">
      <c r="A54" s="4" t="s">
        <v>60</v>
      </c>
      <c r="D54" s="4">
        <v>1</v>
      </c>
      <c r="E54" s="4">
        <v>0.31614704999999999</v>
      </c>
      <c r="F54" s="4">
        <v>0.35486075</v>
      </c>
      <c r="G54" s="4">
        <f t="shared" ref="G54:G58" si="29">G44</f>
        <v>0.34625650000000002</v>
      </c>
      <c r="H54" s="4">
        <f t="shared" si="28"/>
        <v>91.304293204604093</v>
      </c>
      <c r="I54" s="4">
        <f t="shared" si="28"/>
        <v>102.48493530085355</v>
      </c>
    </row>
    <row r="55" spans="1:9">
      <c r="A55" s="4" t="s">
        <v>61</v>
      </c>
      <c r="D55" s="4">
        <v>2</v>
      </c>
      <c r="E55" s="4">
        <v>3.1668689999999999E-2</v>
      </c>
      <c r="F55" s="4">
        <v>4.7388369999999999E-2</v>
      </c>
      <c r="G55" s="4">
        <f t="shared" si="29"/>
        <v>7.1484900000000004E-2</v>
      </c>
      <c r="H55" s="4">
        <f t="shared" si="28"/>
        <v>44.301230049982586</v>
      </c>
      <c r="I55" s="4">
        <f t="shared" si="28"/>
        <v>66.291440569966525</v>
      </c>
    </row>
    <row r="56" spans="1:9">
      <c r="A56" s="4" t="s">
        <v>62</v>
      </c>
      <c r="D56" s="4">
        <v>3</v>
      </c>
      <c r="E56" s="4">
        <v>2.1148500000000001E-3</v>
      </c>
      <c r="F56" s="4">
        <v>4.2188499999999997E-3</v>
      </c>
      <c r="G56" s="4">
        <f t="shared" si="29"/>
        <v>1.6124200000000002E-2</v>
      </c>
      <c r="H56" s="4">
        <f t="shared" si="28"/>
        <v>13.115999553466217</v>
      </c>
      <c r="I56" s="4">
        <f t="shared" si="28"/>
        <v>26.164708946800456</v>
      </c>
    </row>
    <row r="57" spans="1:9">
      <c r="A57" s="4" t="s">
        <v>63</v>
      </c>
      <c r="D57" s="4">
        <v>4</v>
      </c>
      <c r="E57" s="4">
        <v>1.0592E-4</v>
      </c>
      <c r="F57" s="4">
        <v>2.8169000000000002E-4</v>
      </c>
      <c r="G57" s="4">
        <f t="shared" si="29"/>
        <v>4.3568000000000001E-3</v>
      </c>
      <c r="H57" s="4">
        <f t="shared" si="28"/>
        <v>2.4311421226588323</v>
      </c>
      <c r="I57" s="4">
        <f t="shared" si="28"/>
        <v>6.4655251560778559</v>
      </c>
    </row>
    <row r="58" spans="1:9">
      <c r="A58" s="4" t="s">
        <v>64</v>
      </c>
      <c r="D58" s="4">
        <v>5</v>
      </c>
      <c r="E58" s="6">
        <v>4.2440000000000004E-6</v>
      </c>
      <c r="F58" s="4">
        <v>1.505E-5</v>
      </c>
      <c r="G58" s="4">
        <f t="shared" si="29"/>
        <v>1.3052000000000001E-3</v>
      </c>
      <c r="H58" s="4">
        <f t="shared" si="28"/>
        <v>0.32516089488201044</v>
      </c>
      <c r="I58" s="4">
        <f t="shared" si="28"/>
        <v>1.1530799877413422</v>
      </c>
    </row>
    <row r="61" spans="1:9">
      <c r="C61" s="4" t="s">
        <v>268</v>
      </c>
      <c r="D61" s="4" t="s">
        <v>12</v>
      </c>
      <c r="E61" s="4" t="s">
        <v>269</v>
      </c>
    </row>
    <row r="62" spans="1:9">
      <c r="C62" s="4">
        <v>0.80734324000000002</v>
      </c>
      <c r="D62" s="4">
        <v>0.26552618</v>
      </c>
      <c r="E62" s="4">
        <v>0.69007277</v>
      </c>
    </row>
    <row r="63" spans="1:9">
      <c r="C63" s="4">
        <v>0.17611737999999999</v>
      </c>
      <c r="D63" s="4">
        <v>0.51994408000000003</v>
      </c>
      <c r="E63" s="4">
        <v>0.27786049000000002</v>
      </c>
    </row>
    <row r="64" spans="1:9">
      <c r="C64" s="4">
        <v>1.557859E-2</v>
      </c>
      <c r="D64" s="4">
        <v>0.17033822000000001</v>
      </c>
      <c r="E64" s="4">
        <v>2.9814489999999999E-2</v>
      </c>
    </row>
    <row r="65" spans="3:13">
      <c r="C65" s="4">
        <v>9.1867999999999995E-4</v>
      </c>
      <c r="D65" s="4">
        <v>3.7202859999999997E-2</v>
      </c>
      <c r="E65" s="4">
        <v>2.1327300000000002E-3</v>
      </c>
    </row>
    <row r="66" spans="3:13">
      <c r="C66" s="4">
        <v>4.0630000000000002E-5</v>
      </c>
      <c r="D66" s="4">
        <v>6.0939899999999997E-3</v>
      </c>
      <c r="E66" s="4">
        <v>1.1442000000000001E-4</v>
      </c>
    </row>
    <row r="67" spans="3:13">
      <c r="C67" s="6">
        <v>1.438E-6</v>
      </c>
      <c r="D67" s="4">
        <v>7.9858000000000001E-4</v>
      </c>
      <c r="E67" s="6">
        <v>4.9110000000000001E-6</v>
      </c>
    </row>
    <row r="68" spans="3:13">
      <c r="L68" s="4">
        <v>0</v>
      </c>
      <c r="M68" s="4" t="s">
        <v>30</v>
      </c>
    </row>
    <row r="76" spans="3:13">
      <c r="M76" s="6"/>
    </row>
    <row r="117" spans="15:16">
      <c r="O117" s="6"/>
      <c r="P117" s="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 1. Decriptivos</vt:lpstr>
      <vt:lpstr>Figura2 tabalas 2 y 3</vt:lpstr>
      <vt:lpstr>Figura 3</vt:lpstr>
      <vt:lpstr>Tablas 4 y 5</vt:lpstr>
      <vt:lpstr>Tablas Anexos </vt:lpstr>
      <vt:lpstr>Análisis interno autores 1</vt:lpstr>
      <vt:lpstr>Análisis interno autores 2</vt:lpstr>
      <vt:lpstr>Análisis interno autores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2017-09-13T11:49:59Z</dcterms:modified>
</cp:coreProperties>
</file>